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BILIDADE\1. PRESTAÇÃO DE CONTAS - IDAB\A PUBLICAR NO SITE\4. Botafogo - RJ\2. 2019\1.  Janeiro 2019\13. Relatório Pagtos de Fornecedores\"/>
    </mc:Choice>
  </mc:AlternateContent>
  <bookViews>
    <workbookView xWindow="0" yWindow="0" windowWidth="23040" windowHeight="9192" firstSheet="3" activeTab="3"/>
  </bookViews>
  <sheets>
    <sheet name="Julho" sheetId="1" state="hidden" r:id="rId1"/>
    <sheet name="Novembro" sheetId="5" state="hidden" r:id="rId2"/>
    <sheet name="Janeiro - em analise" sheetId="7" state="hidden" r:id="rId3"/>
    <sheet name="Janeiro - Conciliado" sheetId="11" r:id="rId4"/>
    <sheet name="Fevereiro" sheetId="12" state="hidden" r:id="rId5"/>
    <sheet name="Planilha1" sheetId="8" state="hidden" r:id="rId6"/>
    <sheet name="Planilha4" sheetId="13" state="hidden" r:id="rId7"/>
    <sheet name="Planilha2" sheetId="9" state="hidden" r:id="rId8"/>
    <sheet name="Planilha3" sheetId="10" state="hidden" r:id="rId9"/>
  </sheets>
  <definedNames>
    <definedName name="_xlnm._FilterDatabase" localSheetId="4" hidden="1">Fevereiro!$B$8:$O$149</definedName>
    <definedName name="_xlnm._FilterDatabase" localSheetId="3" hidden="1">'Janeiro - Conciliado'!$B$7:$O$165</definedName>
    <definedName name="_xlnm._FilterDatabase" localSheetId="2" hidden="1">'Janeiro - em analise'!$B$8:$O$114</definedName>
    <definedName name="_xlnm._FilterDatabase" localSheetId="0" hidden="1">Julho!$B$7:$P$46</definedName>
    <definedName name="_xlnm._FilterDatabase" localSheetId="1" hidden="1">Novembro!$B$8:$P$103</definedName>
    <definedName name="_xlnm._FilterDatabase" localSheetId="7" hidden="1">Planilha2!$A$2:$G$2</definedName>
    <definedName name="_xlnm._FilterDatabase" localSheetId="8" hidden="1">Planilha3!$A$1:$G$1</definedName>
    <definedName name="_xlnm.Print_Area" localSheetId="3">'Janeiro - Conciliado'!$B$1:$M$135</definedName>
    <definedName name="_xlnm.Print_Area" localSheetId="5">Planilha1!$A$1:$I$18</definedName>
    <definedName name="_xlnm.Print_Area" localSheetId="8">Planilha3!$A$154:$G$163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1" l="1"/>
  <c r="C58" i="8" l="1"/>
  <c r="I156" i="12"/>
  <c r="H156" i="12"/>
  <c r="G4" i="12" l="1"/>
  <c r="G3" i="12"/>
  <c r="G6" i="12" l="1"/>
  <c r="J141" i="12" l="1"/>
  <c r="J156" i="12" s="1"/>
  <c r="G5" i="12" l="1"/>
  <c r="G3" i="11" l="1"/>
  <c r="I131" i="11"/>
  <c r="I93" i="7"/>
  <c r="J135" i="11"/>
  <c r="J114" i="7" l="1"/>
  <c r="I23" i="11" l="1"/>
  <c r="I135" i="11" l="1"/>
  <c r="G4" i="11" s="1"/>
  <c r="D32" i="8"/>
  <c r="C32" i="8"/>
  <c r="G148" i="10" l="1"/>
  <c r="G150" i="10" s="1"/>
  <c r="G167" i="10"/>
  <c r="G163" i="10"/>
  <c r="G158" i="9"/>
  <c r="G160" i="9" s="1"/>
  <c r="I160" i="9"/>
  <c r="I17" i="7" l="1"/>
  <c r="I114" i="7" s="1"/>
  <c r="G18" i="8" l="1"/>
  <c r="G6" i="8"/>
  <c r="G13" i="8"/>
  <c r="J103" i="5" l="1"/>
  <c r="I103" i="5"/>
  <c r="H103" i="5"/>
  <c r="G5" i="7" l="1"/>
  <c r="G4" i="7"/>
  <c r="G3" i="7"/>
  <c r="G6" i="7" l="1"/>
  <c r="G6" i="5" l="1"/>
  <c r="G4" i="5" l="1"/>
  <c r="G3" i="5"/>
  <c r="G5" i="5" l="1"/>
  <c r="H53" i="1" l="1"/>
  <c r="L3" i="1" s="1"/>
  <c r="G53" i="1"/>
  <c r="L2" i="1" s="1"/>
  <c r="L4" i="1" l="1"/>
  <c r="G5" i="11"/>
</calcChain>
</file>

<file path=xl/sharedStrings.xml><?xml version="1.0" encoding="utf-8"?>
<sst xmlns="http://schemas.openxmlformats.org/spreadsheetml/2006/main" count="2610" uniqueCount="510">
  <si>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</si>
  <si>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</si>
  <si>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</si>
  <si>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</si>
  <si>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</si>
  <si>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</si>
  <si>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</si>
  <si>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</si>
  <si>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</si>
  <si>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</si>
  <si>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</si>
  <si>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</si>
  <si>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</si>
  <si>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</si>
  <si>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</si>
  <si>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</si>
  <si>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</si>
  <si>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</si>
  <si>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</si>
  <si>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</si>
  <si>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</si>
  <si>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</si>
  <si>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</si>
  <si>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JULHO</t>
  </si>
  <si>
    <t>COMPRA DE MEDICAMENTO</t>
  </si>
  <si>
    <t>PROVISIONADO</t>
  </si>
  <si>
    <t>FORMA DE PGTO.</t>
  </si>
  <si>
    <t>ESPECIFARMA</t>
  </si>
  <si>
    <t>BOLETO</t>
  </si>
  <si>
    <t>RIOPAR PARTICIPAÇÕES AS</t>
  </si>
  <si>
    <t>COMPRA DE VALE TRANSPORTE REF. AGOSTO</t>
  </si>
  <si>
    <t>PAGO</t>
  </si>
  <si>
    <t>AGUARDANDO PROCESSO</t>
  </si>
  <si>
    <t>OI FIXO</t>
  </si>
  <si>
    <t>SERVIÇOS DE TELEFONIA</t>
  </si>
  <si>
    <t>MEGA MIX</t>
  </si>
  <si>
    <t>SOGAMAX</t>
  </si>
  <si>
    <t>MATERIAL HOSPITAL</t>
  </si>
  <si>
    <t>LP FARMA</t>
  </si>
  <si>
    <t>VIP SERVICE</t>
  </si>
  <si>
    <t>LOCAÇÃO DE AMBULÂNCIA COM MOTORISTA</t>
  </si>
  <si>
    <t>ILAND</t>
  </si>
  <si>
    <t xml:space="preserve">CONTRATO DE LOCAÇÃO  SERVIDOR </t>
  </si>
  <si>
    <t>AGOSTO</t>
  </si>
  <si>
    <t>TRANFERÊNCIA FUNDO FIXO</t>
  </si>
  <si>
    <t>FUNDO FIXO</t>
  </si>
  <si>
    <t>NET</t>
  </si>
  <si>
    <t>RM SCAN</t>
  </si>
  <si>
    <t>SERVIÇOS DE RADIOLOGIA</t>
  </si>
  <si>
    <t>DARF</t>
  </si>
  <si>
    <t>COMP 07/-2018 COMPLEMENTO RPA</t>
  </si>
  <si>
    <t>GPS</t>
  </si>
  <si>
    <t>INSS REF. FOLHA DE JUNHO</t>
  </si>
  <si>
    <t xml:space="preserve">PAPER RIO </t>
  </si>
  <si>
    <t>MATERIAL DE ESCRITÓRIO</t>
  </si>
  <si>
    <t>PAGAMENTO FGTS COMP. 07/2018</t>
  </si>
  <si>
    <t>FUNDARJ</t>
  </si>
  <si>
    <t>PRESTAÇÃO DE SERVIÇOS DE ANALISES CLINICA</t>
  </si>
  <si>
    <t>MATERIAL DE ESCRITORIO</t>
  </si>
  <si>
    <t>SETEMBRO</t>
  </si>
  <si>
    <t>MEDICAMENTO</t>
  </si>
  <si>
    <t>RECEBIDO</t>
  </si>
  <si>
    <t>INVESTIMENTO</t>
  </si>
  <si>
    <t>JACQUELINE LASNOR DOS SANTOS</t>
  </si>
  <si>
    <t>GIANNI SCARDINI VALVERDE</t>
  </si>
  <si>
    <t>PAULA ALESSANDRA ALVES AMARAL</t>
  </si>
  <si>
    <t>HELOISA FARIA DA COSTA</t>
  </si>
  <si>
    <t>STEPHANIE BARROS DA SILVA</t>
  </si>
  <si>
    <t>VIVIANE NUNES MORETO</t>
  </si>
  <si>
    <t>VANISA DA ROCHA MATA</t>
  </si>
  <si>
    <t>ALINE CRISTINA DA SILVA PACHECO</t>
  </si>
  <si>
    <t>LUCIANA VICTOR DE ARAUJO</t>
  </si>
  <si>
    <t>RITA DE CASSIA SANTOS DA ROCHA</t>
  </si>
  <si>
    <t>LUIZ FERNANDO VIEIRA DE ANDRADE</t>
  </si>
  <si>
    <t>APLICAÇÃO</t>
  </si>
  <si>
    <t>REPASSE</t>
  </si>
  <si>
    <t>CLARO S.A</t>
  </si>
  <si>
    <t>ELIANE VIEIRA DE ARAUJO</t>
  </si>
  <si>
    <t>TATIANE LEITE DE OLIVEIRA CAMAZ</t>
  </si>
  <si>
    <t>AIR LIQUIDE BRASIL LTDA</t>
  </si>
  <si>
    <t>OXIGÊNIO</t>
  </si>
  <si>
    <t>SERVIOESTE RIO DE JANEIRO LTDA</t>
  </si>
  <si>
    <t>COLETA, TRATAMENTO E DESTINAÇÃO DE RSS DE SAÚDE</t>
  </si>
  <si>
    <t>EVERALDO FONSECA DA SILVA</t>
  </si>
  <si>
    <t xml:space="preserve">FETRANSPOR </t>
  </si>
  <si>
    <t>RIOPAR</t>
  </si>
  <si>
    <t>OUTUBRO</t>
  </si>
  <si>
    <t>PRO-RAD CONSULTORES EM RADIOPROTEÇÃO S/S LTDA</t>
  </si>
  <si>
    <t>SERVIÇO DE DOSIMETRIA PESSOAL</t>
  </si>
  <si>
    <t>THAIS DA SILVA SANTOS CUNHA</t>
  </si>
  <si>
    <t>JULIANA MOURA CHALES PAIVA</t>
  </si>
  <si>
    <t>MARCELLA DOS SANTOS SCHMIDEL</t>
  </si>
  <si>
    <t>INSTITUTO DIVA ALVES DO BRASIL</t>
  </si>
  <si>
    <t>MATERIAL HOSPITALAR</t>
  </si>
  <si>
    <t>FETRANSPOR</t>
  </si>
  <si>
    <t>INTERNET</t>
  </si>
  <si>
    <t>DOC/TED INTERNET</t>
  </si>
  <si>
    <t>FILIPE MAGNANI MONTEIRO</t>
  </si>
  <si>
    <t>NOVEMBRO</t>
  </si>
  <si>
    <t>COMPRA DE MEDICAMENTOS</t>
  </si>
  <si>
    <t>BIO HEALTH ATENDIMENTO HOSPITALAR</t>
  </si>
  <si>
    <t>FOLHA REF. 10/2018</t>
  </si>
  <si>
    <t>DRA. POLLYANA RODRIGUES AZEVEDO</t>
  </si>
  <si>
    <t>RESCISÃO DE CONTRATO DE TRABALHO</t>
  </si>
  <si>
    <t>MATHEUS O  REILLY BALTAR</t>
  </si>
  <si>
    <t>ELIVELTON PRUDENCIO SEBASTIAO</t>
  </si>
  <si>
    <t>40.432.544/0062-69</t>
  </si>
  <si>
    <t>ART CONTABIL SERVICOS ESTRATEGICOS LTDA</t>
  </si>
  <si>
    <t>14.327.454/0002-67</t>
  </si>
  <si>
    <t xml:space="preserve">SERVIÇOS CONTABEIS </t>
  </si>
  <si>
    <t>ABSKAN RESTAURANTE</t>
  </si>
  <si>
    <t>04.655.157/0001-06</t>
  </si>
  <si>
    <t>REFEIÇOES</t>
  </si>
  <si>
    <t>00.331.788/0006-23</t>
  </si>
  <si>
    <t xml:space="preserve">RM SCAN SERVIÇOS MEDICOS LTDA </t>
  </si>
  <si>
    <t>26.550.803/0001-03</t>
  </si>
  <si>
    <t xml:space="preserve">SERVIÇO DE RADIOLOGIA </t>
  </si>
  <si>
    <t xml:space="preserve">NOVEMBRO </t>
  </si>
  <si>
    <t>PERFEKTA SERVIÇOS DE ESTERELIZAÇÃO EIRELI EPP</t>
  </si>
  <si>
    <t>04.300.205/0001-43</t>
  </si>
  <si>
    <t xml:space="preserve">SERVIÇO DE LIMPEZA  E ESTERELIZAÇÃO </t>
  </si>
  <si>
    <t xml:space="preserve">MARCIO DE OLIVEIRA CASTRO </t>
  </si>
  <si>
    <t>31.048.651/0001-85</t>
  </si>
  <si>
    <t xml:space="preserve">SERVIÇO DE SELEÇÃO E RECRUTAMENTO </t>
  </si>
  <si>
    <t>BLESSING MEDICINA LABORATORIAL</t>
  </si>
  <si>
    <t>87.389.086/0001-74</t>
  </si>
  <si>
    <t xml:space="preserve">LP FARMA COMERCIO </t>
  </si>
  <si>
    <t>19.828.567/0001-89</t>
  </si>
  <si>
    <t>BD DISTRIBUIDORA DE MEDICAMENTOS E MAT HOSP LTDA</t>
  </si>
  <si>
    <t>19.349.009/0001-30</t>
  </si>
  <si>
    <t>JOSÉ PAULO TEXEIRA AZEVEDO</t>
  </si>
  <si>
    <t>779.115.987-20</t>
  </si>
  <si>
    <t>CNPJ/ CPF</t>
  </si>
  <si>
    <t>FUNDO FIXO - PRESTAÇÃO DE CONTAS</t>
  </si>
  <si>
    <t>FUNDO FIXO - REEMBOLSO DESPESAS ADM.</t>
  </si>
  <si>
    <t>14.470.588/0001-51</t>
  </si>
  <si>
    <t xml:space="preserve">MARCEL RICARDO DAMASIA VIEIRA </t>
  </si>
  <si>
    <t xml:space="preserve">IRANI PEREIRA DE JESUS </t>
  </si>
  <si>
    <t xml:space="preserve">WAYNE A T ALLAM </t>
  </si>
  <si>
    <t xml:space="preserve">MARILZA CARDOSO DE SOUZA </t>
  </si>
  <si>
    <t>CRÉDITO EM CONTA</t>
  </si>
  <si>
    <t>18.283.401/0001-61</t>
  </si>
  <si>
    <t xml:space="preserve">COMERCIAL RIO MED MAT CIR LTDA </t>
  </si>
  <si>
    <t>21.514.919/0001-73</t>
  </si>
  <si>
    <t xml:space="preserve">COMPRA DE MEDICAMENTOS </t>
  </si>
  <si>
    <t xml:space="preserve">MATERIAL DE LIMPEZA </t>
  </si>
  <si>
    <t xml:space="preserve">PAPER RIO COMERCIO DE ARTIGOS DE PAPELARIA </t>
  </si>
  <si>
    <t>40.232.258/0001-38</t>
  </si>
  <si>
    <t xml:space="preserve">MATERIAL DE ESCRITORIO </t>
  </si>
  <si>
    <t>INVEST FACIL</t>
  </si>
  <si>
    <t xml:space="preserve">FUNDO FIXO </t>
  </si>
  <si>
    <t>04.681.111/0002-42</t>
  </si>
  <si>
    <t xml:space="preserve">AGUA E SECO LAVANDERIA LTDA </t>
  </si>
  <si>
    <t xml:space="preserve">REFERENTE A SERVIÇO DE LAVANDERIA </t>
  </si>
  <si>
    <t>00.085.822/0001-12</t>
  </si>
  <si>
    <t>33.747.288/0001-11</t>
  </si>
  <si>
    <t xml:space="preserve">AIR LIQUIDE BRASIL LTDA </t>
  </si>
  <si>
    <t xml:space="preserve">LOCAÇÃO DE CILINDROS </t>
  </si>
  <si>
    <t>28.428.759/0001-99</t>
  </si>
  <si>
    <t xml:space="preserve">OXIGÊNIO </t>
  </si>
  <si>
    <t>89.171.417/0001-20</t>
  </si>
  <si>
    <t>31.027.407/0001-36</t>
  </si>
  <si>
    <t>18.800.600/0001-08</t>
  </si>
  <si>
    <t>16.727.386/0001-78</t>
  </si>
  <si>
    <t>30.757.115/0001-96</t>
  </si>
  <si>
    <t>16.637.920/0001-55</t>
  </si>
  <si>
    <t>29.601.926/0001-14</t>
  </si>
  <si>
    <t>26.081.370/0001-94</t>
  </si>
  <si>
    <t>24.323.689/0001-53</t>
  </si>
  <si>
    <t>01.790.382/0001-67</t>
  </si>
  <si>
    <t>04.752.237/0001-80</t>
  </si>
  <si>
    <t>12.807.881/0001-36</t>
  </si>
  <si>
    <t xml:space="preserve">SERVIÇO DE MANUTENÇÃO PREVENTIVA </t>
  </si>
  <si>
    <t xml:space="preserve">LEORADIOLOGIA LTDA </t>
  </si>
  <si>
    <t>21.959.862/0001-16</t>
  </si>
  <si>
    <t xml:space="preserve">JULHO </t>
  </si>
  <si>
    <t xml:space="preserve">DATICOPY COMERCIO E REP LTDA </t>
  </si>
  <si>
    <t>31.650.757/0001-54</t>
  </si>
  <si>
    <t xml:space="preserve">LOCAÇÃO DE IMPRESSORAS </t>
  </si>
  <si>
    <t xml:space="preserve">AC2F PRODUTOS HOSPITALARES LTDA </t>
  </si>
  <si>
    <t>ARPX CONSTRUÇÕES, TRANSPORTES E LOCAÇÕES LTDA</t>
  </si>
  <si>
    <t xml:space="preserve">M.M COMERCIO ATACADISTA DE ALIMENTOS </t>
  </si>
  <si>
    <t>M.M COMERCIO ATACADISTA DE ALIMENTOS E LAVA.</t>
  </si>
  <si>
    <t xml:space="preserve">COPOPEL COM ART DESC HIG LIMP LTDA </t>
  </si>
  <si>
    <t xml:space="preserve">OUTUBRO </t>
  </si>
  <si>
    <t xml:space="preserve">MEGA MIX RIO COMERCIO E SERVIÇOS LTDA ME </t>
  </si>
  <si>
    <t>CANCELAMENTO DE CARTÃO VT</t>
  </si>
  <si>
    <t xml:space="preserve">GUIA DA PREVIDÊNCIA SOCIAL </t>
  </si>
  <si>
    <t xml:space="preserve">GPS COMP 10/2018 </t>
  </si>
  <si>
    <t xml:space="preserve">MINISTÉRIO DA FAZENDA </t>
  </si>
  <si>
    <t xml:space="preserve">DARF IR </t>
  </si>
  <si>
    <t xml:space="preserve">HELPMED SERVIÇOS EM SAÚDE S/S LTDA </t>
  </si>
  <si>
    <t xml:space="preserve">HELPMED SERVIÇOS EM SAUDE S/S LTDA </t>
  </si>
  <si>
    <t xml:space="preserve">SERVIÇOS DE EXAMES LABORATORIAIS </t>
  </si>
  <si>
    <t xml:space="preserve">REPASSE </t>
  </si>
  <si>
    <t>RATEIO SEDE COMP -11/2018</t>
  </si>
  <si>
    <t>DARF -1708 COMP - 10/2018</t>
  </si>
  <si>
    <t>DARF - 5952 COM -10/2018</t>
  </si>
  <si>
    <t>HOSPIDATA S/S LTDA EPP</t>
  </si>
  <si>
    <t>S000116</t>
  </si>
  <si>
    <t xml:space="preserve">NEO TECNOLOGOA DA INFORMATICA LTDA </t>
  </si>
  <si>
    <t>07.366.296/0001-08</t>
  </si>
  <si>
    <t xml:space="preserve">LOCAÇÃO DE EQUIPAMENTOS DE INFORMÁTICA </t>
  </si>
  <si>
    <t xml:space="preserve">VIP SERVICE TRANSP E LOCAÇÕES LTDA </t>
  </si>
  <si>
    <t xml:space="preserve">LOCAÇÃO DE AMBULANCIA </t>
  </si>
  <si>
    <t xml:space="preserve">THAYSSA BRITO </t>
  </si>
  <si>
    <t xml:space="preserve">ASM CONTABILIDADE LTDA </t>
  </si>
  <si>
    <t>31.683.107/0001-05</t>
  </si>
  <si>
    <t xml:space="preserve">REFERENTE A SERVIÇOS PRESTADOS </t>
  </si>
  <si>
    <t xml:space="preserve">ILAND COMERCIO E SERVIÇOS DE INFORMÁTICA LTDA </t>
  </si>
  <si>
    <t xml:space="preserve">ADRIANA NOGUEIRA PENA DAS NEVES </t>
  </si>
  <si>
    <t xml:space="preserve">PAGO </t>
  </si>
  <si>
    <t xml:space="preserve">THAIS SILVA SANTOS CUNHA </t>
  </si>
  <si>
    <t xml:space="preserve">LINDE GASES LTDA </t>
  </si>
  <si>
    <t>60.619.202/0034-06</t>
  </si>
  <si>
    <t xml:space="preserve">OXIGÊNIO GASOSO MEDICINAL </t>
  </si>
  <si>
    <t xml:space="preserve"> VALE TRANSPORTE</t>
  </si>
  <si>
    <t>DEZEMBRO</t>
  </si>
  <si>
    <t xml:space="preserve">LP FARMA  COMÉRCIO DE IMPORT. E DIST </t>
  </si>
  <si>
    <t xml:space="preserve">ESPECIFARMA COM E MEDICAMENTOS </t>
  </si>
  <si>
    <t xml:space="preserve">MATERIAL MÉDICO </t>
  </si>
  <si>
    <t>0.92018</t>
  </si>
  <si>
    <t>VITAI SOLUÇÕES S/A</t>
  </si>
  <si>
    <t xml:space="preserve">LOCAÇÃO DE EQUIPAMENTO DE INFORMATICA </t>
  </si>
  <si>
    <t xml:space="preserve">FATURA 09/2018 ,PASTA TS DEZEMBRO </t>
  </si>
  <si>
    <t xml:space="preserve">LOCAÇÃO DE SERVIDOR </t>
  </si>
  <si>
    <t>NF 392 , BOLETO COLOQUEI P 20/12</t>
  </si>
  <si>
    <t xml:space="preserve">SERVIOESTE RIO DE JANEIRO LTDA </t>
  </si>
  <si>
    <t xml:space="preserve">SERVIÇO DE COLETA </t>
  </si>
  <si>
    <t xml:space="preserve">COMPRA DE EQUIPOS </t>
  </si>
  <si>
    <t>RESGATE INVEST FACIL</t>
  </si>
  <si>
    <t>CRÉDITO</t>
  </si>
  <si>
    <t>31.734.828/0001-05</t>
  </si>
  <si>
    <t>PAGAMENTO FUNCIONARIOS</t>
  </si>
  <si>
    <t>TARIFA</t>
  </si>
  <si>
    <t>TARIFA LCTO CRED CONTA</t>
  </si>
  <si>
    <t>REMET.RJ FES CUSTEIO SUS</t>
  </si>
  <si>
    <t>DOC/TED</t>
  </si>
  <si>
    <t>SERVIÇO DE LOCAÇÃO</t>
  </si>
  <si>
    <t>PAPER RIO COMERCIO DE ARTIGOS</t>
  </si>
  <si>
    <t>THAYSSA BRITO</t>
  </si>
  <si>
    <t>124.892.337-50</t>
  </si>
  <si>
    <t>PENSÃO ALIMENTÍCIA -MARCEL RICARDO DAMASIA VIEIRA</t>
  </si>
  <si>
    <t>MATERIAL ADMINISTRATIVO</t>
  </si>
  <si>
    <t>VALE TRANSPORTE</t>
  </si>
  <si>
    <t>COMERCIAL RIO MED MAT CIR LTDA</t>
  </si>
  <si>
    <t>COMPRA DE MATERIAL HOSPITALAR</t>
  </si>
  <si>
    <t>SOLICITAR AS COTAÇÕES</t>
  </si>
  <si>
    <t>RM SCAN SERVIÇOS MEDICOS LTDA</t>
  </si>
  <si>
    <t>AGUARDANDO ASSINATURA NA NF</t>
  </si>
  <si>
    <t>contrato</t>
  </si>
  <si>
    <t>SERVIÇOS DE LAVANDERIA</t>
  </si>
  <si>
    <t>TRANSFERÊNIA P/ CONTA 8858 -PGTO FGTS</t>
  </si>
  <si>
    <t>JOSE PAULO</t>
  </si>
  <si>
    <t>SAN MONTEC ELETRONICA LTDA ME</t>
  </si>
  <si>
    <t>03.400.626/0001-57</t>
  </si>
  <si>
    <t>JANEIRO</t>
  </si>
  <si>
    <t>156.11</t>
  </si>
  <si>
    <t>HOSPIDATA S/S LTDA - EPP</t>
  </si>
  <si>
    <t>LOCAÇÃO DE SISTEMA</t>
  </si>
  <si>
    <t>CANCELAMENTO DE CARTÃO VALE TRANSPORTE</t>
  </si>
  <si>
    <t>SEGUNDA VIA CARTÃO VALE TRANSPORTE</t>
  </si>
  <si>
    <t>HELPMED</t>
  </si>
  <si>
    <t>SERVIÇOS MÉDICOS</t>
  </si>
  <si>
    <t>SERVIÇOS DE MANUTENÇÃO DOS AR CONDICIONADOS</t>
  </si>
  <si>
    <t>BOTAFOGO</t>
  </si>
  <si>
    <t>MEDICAMENTOS</t>
  </si>
  <si>
    <t>DUQUE DE CAXIAS</t>
  </si>
  <si>
    <t>CNPJ/CPF</t>
  </si>
  <si>
    <t>COPACABANA</t>
  </si>
  <si>
    <t>PAGAMENTO DE FUNCIONÁRIOS</t>
  </si>
  <si>
    <t>FGTS COMP. 12/2018</t>
  </si>
  <si>
    <t>07/01 0136 33724-2 RODRIGO FLORES</t>
  </si>
  <si>
    <t>470 Transferência enviada</t>
  </si>
  <si>
    <t>07/01 0197 10001-3 FERNANDO DE SA</t>
  </si>
  <si>
    <t>07/01 0197 10781-6 LUCIANA FAUSTO</t>
  </si>
  <si>
    <t>07/01 0197 11645-9 CICERA FERREIR</t>
  </si>
  <si>
    <t>07/01 0197 11778-1 ALAN BARROS DI</t>
  </si>
  <si>
    <t>07/01 0197 14003-1 ADRIANA MARIA</t>
  </si>
  <si>
    <t>07/01 0331 14500-9 MARIA JOSE G N</t>
  </si>
  <si>
    <t>07/01 0331 22850-8 ROZINEIDE SANT</t>
  </si>
  <si>
    <t>07/01 0621 48111-4 MAICO JONES F</t>
  </si>
  <si>
    <t>07/01 1054 5319-8 LUCIA ARCANJO</t>
  </si>
  <si>
    <t>07/01 1054 9287-8 ALINE KELLY SA</t>
  </si>
  <si>
    <t>07/01 1054 9569-9 FERNANDA C S A</t>
  </si>
  <si>
    <t>07/01 1054 14888-1 ANNA RAFAELLA</t>
  </si>
  <si>
    <t>07/01 1054 16652-9 ROSIENE RODRIG</t>
  </si>
  <si>
    <t>07/01 1054 17618-4 HIVELYNE P N S</t>
  </si>
  <si>
    <t>07/01 1054 21769-7 POLYANA OLIVEI</t>
  </si>
  <si>
    <t>07/01 1054 27253-1 LAIS VIDAL BAR</t>
  </si>
  <si>
    <t>07/01 1054 27946-3 RENATA PINHEIR</t>
  </si>
  <si>
    <t>07/01 1054 28330-4 PATRICIA PEREI</t>
  </si>
  <si>
    <t>07/01 1054 28475-0 CINTIA SILVA S</t>
  </si>
  <si>
    <t>07/01 1054 29304-0 ALYSON VICTOR</t>
  </si>
  <si>
    <t>07/01 1054 31126-X ADRIANA CORREI</t>
  </si>
  <si>
    <t>07/01 1054 32064-1 NATANE SHIRLEY</t>
  </si>
  <si>
    <t>07/01 1054 32065-X CICERO JANILSO</t>
  </si>
  <si>
    <t>07/01 1054 32695-X NAYARA SOUZA N</t>
  </si>
  <si>
    <t>07/01 1054 33552-5 MARLON SANTOS</t>
  </si>
  <si>
    <t>07/01 1054 34266-1 GISELLE APAREC</t>
  </si>
  <si>
    <t>07/01 1054 36173-9 MONICA MARINHO</t>
  </si>
  <si>
    <t>07/01 1054 37807-0 JULIERDE DELGA</t>
  </si>
  <si>
    <t>07/01 1054 37855-0 JULIO CEZAR MA</t>
  </si>
  <si>
    <t>07/01 1054 37861-5 ANTONIO SOARES</t>
  </si>
  <si>
    <t>07/01 1054 37862-3 ROSILENE DO NA</t>
  </si>
  <si>
    <t>07/01 1054 37863-1 MARIA B PEREIR</t>
  </si>
  <si>
    <t>07/01 1054 37869-0 GERLUCIA DA SI</t>
  </si>
  <si>
    <t>07/01 1054 37871-2 RHAYLLA DANDAR</t>
  </si>
  <si>
    <t>07/01 1054 37875-5 MICHELLI COSTA</t>
  </si>
  <si>
    <t>07/01 1054 37876-3 ELIANE MARIA D</t>
  </si>
  <si>
    <t>07/01 1054 37888-7 EDLA MAYRA FEI</t>
  </si>
  <si>
    <t>07/01 1054 37897-6 MARIA R SILVA</t>
  </si>
  <si>
    <t>07/01 1054 37899-2 GRACIELA SANTA</t>
  </si>
  <si>
    <t>07/01 1054 37903-4 ALESSANDRA GOM</t>
  </si>
  <si>
    <t>07/01 1054 37904-2 JACIANA LUIZA</t>
  </si>
  <si>
    <t>07/01 1054 37905-0 MICHELE S SILV</t>
  </si>
  <si>
    <t>07/01 1054 37931-X LUZIA D A RIBE</t>
  </si>
  <si>
    <t>07/01 1054 37934-4 LUCIANA DOS SA</t>
  </si>
  <si>
    <t>07/01 1054 37935-2 ELIDA K RAMALH</t>
  </si>
  <si>
    <t>07/01 1054 37936-0 WEDJA DE OLIVE</t>
  </si>
  <si>
    <t>07/01 1054 37937-9 MARIA C CARVAL</t>
  </si>
  <si>
    <t>07/01 1054 37946-8 MARIA MARCIA S</t>
  </si>
  <si>
    <t>07/01 1054 37968-9 MARIA L NUNES</t>
  </si>
  <si>
    <t>07/01 1054 37970-0 VANESSA C S NA</t>
  </si>
  <si>
    <t>07/01 1054 37984-0 JOSE M SILVA B</t>
  </si>
  <si>
    <t>07/01 1054 38026-1 MAIRI GOMES BA</t>
  </si>
  <si>
    <t>07/01 1054 38138-1 FABIO MARCOS A</t>
  </si>
  <si>
    <t>07/01 1054 38157-8 ALAIDE SANTOS</t>
  </si>
  <si>
    <t>07/01 1054 38173-X ALCIONE DANIEL</t>
  </si>
  <si>
    <t>07/01 1054 38211-6 CAMILA T LIMA</t>
  </si>
  <si>
    <t>07/01 1054 38259-0 SAMUEL LIMA DA</t>
  </si>
  <si>
    <t>07/01 1054 38273-6 ADRIANA GOMES</t>
  </si>
  <si>
    <t>07/01 1054 38290-6 KESIA P A C QU</t>
  </si>
  <si>
    <t>07/01 1054 38442-9 PATRICIA NUNES</t>
  </si>
  <si>
    <t>07/01 1054 38449-6 FLAVIO DANIEL</t>
  </si>
  <si>
    <t>07/01 1054 38474-7 WENDER DE OLIV</t>
  </si>
  <si>
    <t>07/01 1054 39164-6 JULIO CESAR LI</t>
  </si>
  <si>
    <t>07/01 1054 39169-7 DANIEL H LOPES</t>
  </si>
  <si>
    <t>07/01 1054 39241-3 TAMIRES MOTA N</t>
  </si>
  <si>
    <t>07/01 1054 40357-1 WELLIDAYANA AL</t>
  </si>
  <si>
    <t>07/01 1054 41188-4 GLAUBER A SANT</t>
  </si>
  <si>
    <t>07/01 1054 41205-8 LEANDRO GOMES</t>
  </si>
  <si>
    <t>07/01 1054 41206-6 LIDIANE CAVALC</t>
  </si>
  <si>
    <t>07/01 2702 10657-7 BRUNA ROBERTA</t>
  </si>
  <si>
    <t>07/01 3044 6990-6 JOSE HUMBERTO</t>
  </si>
  <si>
    <t>07/01 3044 22796-X FLAVIO H PAZ S</t>
  </si>
  <si>
    <t>07/01 3183 67305-6 ROBERTA SOARES</t>
  </si>
  <si>
    <t>375 Impostos</t>
  </si>
  <si>
    <t>FGTS ARRECADACAO GRF</t>
  </si>
  <si>
    <t>férias</t>
  </si>
  <si>
    <t>FÉRIAS</t>
  </si>
  <si>
    <t>FOLHA COMP. 12/2018</t>
  </si>
  <si>
    <t>ABSKAN RESTAURANTES LTDA ME</t>
  </si>
  <si>
    <t>FORNECIMENTO DE REFEIÇÃO</t>
  </si>
  <si>
    <t xml:space="preserve">VIP SERVICE TRANSPORTES E LOCAÇÕES </t>
  </si>
  <si>
    <t>SERVIÇOS DE LOCAÇÃO DE AMBULÂNCIA COM MOTORISTA</t>
  </si>
  <si>
    <t>BLESSING MEDICINA LABORATORIAL E DIAGNOSTICO</t>
  </si>
  <si>
    <t>SERVIÇOS DE EXAMES LABORATORIAIS</t>
  </si>
  <si>
    <t>GUIA DE PREVIDENCIA SOLCIAL - GPS</t>
  </si>
  <si>
    <t>UNIDADE</t>
  </si>
  <si>
    <t>IR</t>
  </si>
  <si>
    <t>INSS</t>
  </si>
  <si>
    <t>SEDE</t>
  </si>
  <si>
    <t>TAQUARA</t>
  </si>
  <si>
    <t>DELMIRO</t>
  </si>
  <si>
    <t>PALMEIRA</t>
  </si>
  <si>
    <t>S000150</t>
  </si>
  <si>
    <t>NEO TECNOLOGIA DA INFORMATICA</t>
  </si>
  <si>
    <t>TS 08/01</t>
  </si>
  <si>
    <t>ILAND COMERCIO E SERVIÇOS DE INFORMÁTICA LTDA ME</t>
  </si>
  <si>
    <t>ART CONTABIL SERVIÇOS ESTRATEGICAS LTDA</t>
  </si>
  <si>
    <t>SERVIÇOS CONTABEIS</t>
  </si>
  <si>
    <t xml:space="preserve">CLARO S.A </t>
  </si>
  <si>
    <t>SECRETARIA DA RECEITA FEDERAL</t>
  </si>
  <si>
    <t>IR COMP. 12/2018</t>
  </si>
  <si>
    <t>BIOXXI SERVIÇOS DE ESTERILIZAÇÃO LTDA</t>
  </si>
  <si>
    <t>27.721.364/0001-17</t>
  </si>
  <si>
    <t>SERVIÇOS DE ESTERILIZAÇÃO</t>
  </si>
  <si>
    <t>GUILHERME PORTO CAPIBARIBE</t>
  </si>
  <si>
    <t>REEMBOLSO DE DESPESAS ADMINISTRATIVAS</t>
  </si>
  <si>
    <t>CSRF COMP. 12/2018  TERCEIROS</t>
  </si>
  <si>
    <t>IRRF COMP. 12/2018 TERCEIROS</t>
  </si>
  <si>
    <t>INSS -COMP.12/2018 TERCEIROS</t>
  </si>
  <si>
    <t>GRRF - GUIA DE RECOLHIMENTO RESCISÓRIO DO FGTS</t>
  </si>
  <si>
    <t>RESCISÃO RITA DE CASSIA E MARCELA DOS SANTOS</t>
  </si>
  <si>
    <t>RESCISÃO DE CONTRATO DE TRABALHO - PARCIAL</t>
  </si>
  <si>
    <t>COMERCIAL RIO MED</t>
  </si>
  <si>
    <t>SONIPREV PREVENÇÇÃO E DIAGNOSTICO LTDA</t>
  </si>
  <si>
    <t>11.305.089/00004-63</t>
  </si>
  <si>
    <t>RESGATE INVEST FÁCIL</t>
  </si>
  <si>
    <t xml:space="preserve">REEMBOLSO </t>
  </si>
  <si>
    <t>APLICAÇÃO INVEST FÁCIL</t>
  </si>
  <si>
    <t>TRANSFERÊNCIA NO VALOR R$ 6.512,45</t>
  </si>
  <si>
    <t>GUIA DA PREVIDENCIA SOCIAL -GPS</t>
  </si>
  <si>
    <t>INSS TERCEIROS COMP. 12/2018</t>
  </si>
  <si>
    <t>INSS COMP. 12/2018</t>
  </si>
  <si>
    <t>MINISTERIO DA FAZENDA</t>
  </si>
  <si>
    <t>DARF IRRF TERCEIROS COMP. 12/2018</t>
  </si>
  <si>
    <t>DARF CSRF TERCEIROS COMP. 12/2018</t>
  </si>
  <si>
    <t>DARF IR COMP. 12/2018</t>
  </si>
  <si>
    <t>TARIFA DOC /TED</t>
  </si>
  <si>
    <t>GRRF- GUIA DE RECOLHIMENTO RESCISÓRIO DO FGTS</t>
  </si>
  <si>
    <t>FGTS RECISÓRIO</t>
  </si>
  <si>
    <t>FGTS RESCISÓRIO</t>
  </si>
  <si>
    <t>LUCIENE LAUREANO DE OLIVEIRA COMES</t>
  </si>
  <si>
    <t>RODRIGO VIEIRA DA SILVA</t>
  </si>
  <si>
    <t>293.924.218-69</t>
  </si>
  <si>
    <t xml:space="preserve">CONFIANÇA DISTRIBUIDORA </t>
  </si>
  <si>
    <t>10.925.115/0001-40</t>
  </si>
  <si>
    <t>ADIANTAMENTO COMPRA DE MATERIAL DE MANUTENÇÃO</t>
  </si>
  <si>
    <t>AGUARDANDO NF</t>
  </si>
  <si>
    <t>V.H&amp;M PAPELARIA E INFORMÁTICA LTDA</t>
  </si>
  <si>
    <t>FALTA PROCESSO DE COMPRAS</t>
  </si>
  <si>
    <t>CARLA FERREIRA DE SOUZA CALDEIRA</t>
  </si>
  <si>
    <t>LUCELIA SIMONI CORREIA DE FARIAS</t>
  </si>
  <si>
    <t>KELY VIEIRA DE OLIVEIRA</t>
  </si>
  <si>
    <t xml:space="preserve">RESCISÃO DE CONTRATO DE TRABALHO </t>
  </si>
  <si>
    <t>ND 83492987</t>
  </si>
  <si>
    <t xml:space="preserve">LOCAÇÃO DE SISTEMA VACUO </t>
  </si>
  <si>
    <t>ND 83492974</t>
  </si>
  <si>
    <t>13.913.148/0001-69</t>
  </si>
  <si>
    <t>MANUTENÇÃO DO GERADOR</t>
  </si>
  <si>
    <t>2019/177</t>
  </si>
  <si>
    <t>INSS -COMP.12/2018 - PARCIAL</t>
  </si>
  <si>
    <t>INSS -COMP.12/2018 - COMPLEMENTO</t>
  </si>
  <si>
    <t>VALE TRANSPORTE - FEVEREIRO</t>
  </si>
  <si>
    <t>FEVEREIRO</t>
  </si>
  <si>
    <t>RATEIO SEDE - BOTAFOGO</t>
  </si>
  <si>
    <t>TRANSFERÊNCIA NO VALOR TOTAL R$ 462,50</t>
  </si>
  <si>
    <t>TRANSFERÊNCIA NO VALOR TOTAL R$ 14.045,95</t>
  </si>
  <si>
    <t>TRANSFERÊNCIA NO VALOR TOTAL R$ 11.147,70</t>
  </si>
  <si>
    <t>STOCK MED DISTRIBUIDORA</t>
  </si>
  <si>
    <t>20.650.862/0001-77</t>
  </si>
  <si>
    <t>TRANSFERÊNCIA NO VALOR TOTAL R$ 15.805,30</t>
  </si>
  <si>
    <t xml:space="preserve">PAGAMENTO GOVERNO RJ
UG296100/2019OB000291 0000011004 </t>
  </si>
  <si>
    <t>TED-TRANSF ELET DISPON
REMET.UPA BOTAFOGO CUSTEIO</t>
  </si>
  <si>
    <t>103/01</t>
  </si>
  <si>
    <t>103/02</t>
  </si>
  <si>
    <t>685/01</t>
  </si>
  <si>
    <t>685/02</t>
  </si>
  <si>
    <t>44/01</t>
  </si>
  <si>
    <t>44/02</t>
  </si>
  <si>
    <t>1466/01</t>
  </si>
  <si>
    <t>1466/02</t>
  </si>
  <si>
    <t>TRANSFÊNCIA NO VALOR R$ 2.376,00 - TED DEVOLVIDA</t>
  </si>
  <si>
    <t>TED-TRANSF ELET DISPON
REMET.RJ FES CUSTEIO SUS</t>
  </si>
  <si>
    <t>R$ 4.880,61 no extrato</t>
  </si>
  <si>
    <t>TRANSFERÊNCIA NO VALOR TOTAL R$ 15.805,30 / DIFERENÇA 45,00</t>
  </si>
  <si>
    <t>TRANSFERÊNCIA NO VALOR TOTAL R$ 15.805,30 / NOTA NO VALOR R$ 298,80</t>
  </si>
  <si>
    <t>TRANSFERÊNCIA NO VALOR TOTAL R$ 15.805,30 / NOTA NO VALOR R$ 298,80, DIFERENÇA PAGA EM FEVEREIRO</t>
  </si>
  <si>
    <t>SALDO ANTERIOR</t>
  </si>
  <si>
    <t>VALOR DA NF R$ 41.850,17</t>
  </si>
  <si>
    <t>VALOR DA NF R$ 47.450,48</t>
  </si>
  <si>
    <t>VALOR DA NF R$40.000,00</t>
  </si>
  <si>
    <t>VALOR DA NF R$ 27.965,64</t>
  </si>
  <si>
    <t>LOCAÇÃO DE BOMBA DE INFUSORA</t>
  </si>
  <si>
    <t>FORNECIMENTO DE OXIGÊNIO</t>
  </si>
  <si>
    <t>SERVIÇOS DE MANUTENÇÃO PREVENTIVA E CORRETIVA</t>
  </si>
  <si>
    <t>CANCELAMENTO DO CARTÃO BILHETE ÚNICO FUNCIONÁRIO MARCELO DE OLIVEIRA</t>
  </si>
  <si>
    <t>SOLICITAÇÃO DA NOVA VIA DE VT COLABORADOR MARCELO DE OLIVEIRA</t>
  </si>
  <si>
    <t>SERVIÇOS DE MANUTENÇÃO NA PARTE ELETRICA DOS AR CONDICIONADOS</t>
  </si>
  <si>
    <t>GUIA DE RECOLHIMENTO DO FGTS</t>
  </si>
  <si>
    <t>FGTS COMP. 01/2019</t>
  </si>
  <si>
    <t>PAGAMENTO DE SALÁRIOS</t>
  </si>
  <si>
    <t>FOLHA COMP. 01/2019</t>
  </si>
  <si>
    <t>WAGNER PEREIRA DOS SANTOS</t>
  </si>
  <si>
    <t>WAYNE AMIN TORRES</t>
  </si>
  <si>
    <t>UYARA SALERMO</t>
  </si>
  <si>
    <t>TIAGO OLIVEIRA</t>
  </si>
  <si>
    <t>ART CONTABIL SERVIÇOS ESTRATÉGICOS</t>
  </si>
  <si>
    <t>ÁGUA E SECO LAVANDERIAS</t>
  </si>
  <si>
    <t>RATEIO - SEDE</t>
  </si>
  <si>
    <t>JOSÉ PAULO TEIXEIRA</t>
  </si>
  <si>
    <t>S000162</t>
  </si>
  <si>
    <t>NEO TECNOLOGIA</t>
  </si>
  <si>
    <t>V H&amp;M PAPELARIA</t>
  </si>
  <si>
    <t>COPOPEL COM ART DESC</t>
  </si>
  <si>
    <t>73.251.100/0001-64</t>
  </si>
  <si>
    <t>W SILVA ARTE GRÁFICA LTDA</t>
  </si>
  <si>
    <t>COMPRA DE FOLDERS</t>
  </si>
  <si>
    <t>08.965.942/0001-16</t>
  </si>
  <si>
    <t>JLF MEDICOS ASSOCIADOS</t>
  </si>
  <si>
    <t>25.288.745/0001-29</t>
  </si>
  <si>
    <t>NEW MEDIC COMER. ATA.DE MEDICAMENTOS</t>
  </si>
  <si>
    <t>SERVIÇOS DE ENGENHARIA CLINICA</t>
  </si>
  <si>
    <t xml:space="preserve">EASY POWER COM DE MAQ E EQUIPAMENTOS </t>
  </si>
  <si>
    <t>RESCISÃO DE CONTRATO DE TRABALHO - DEPOSITO JUDICIAL</t>
  </si>
  <si>
    <t>MARCELA DOS SANTOS MAGALHAES</t>
  </si>
  <si>
    <t>SECRETARIA DA RECEITA FEDERAL DO BRASIL</t>
  </si>
  <si>
    <t xml:space="preserve">DARF IRRF COMP. 01/2019 </t>
  </si>
  <si>
    <t xml:space="preserve">DARF CSRF COMP. 01/2019 </t>
  </si>
  <si>
    <t>MARCELLA DOS SANTOS SCHMIDEL NASCIMENTO</t>
  </si>
  <si>
    <t>TATIANA LEITE DE OLIVEIRA CAMAZ</t>
  </si>
  <si>
    <t>IR COMP. 01/2019</t>
  </si>
  <si>
    <t>INSS -COMP.01/2019</t>
  </si>
  <si>
    <t>GUIA DE PREVIDENCIA SOCIAL - GPS SEGURADOS</t>
  </si>
  <si>
    <t xml:space="preserve">GUIA DE PREVIDENCIA SOCIAL </t>
  </si>
  <si>
    <t>INSS -COMP.01/2019 COMPLEMENTO</t>
  </si>
  <si>
    <t>CRÉDITO EM CONTA -REEMBOLSO RENATA MEDICI</t>
  </si>
  <si>
    <t>LOCAÇÃO DE CILINDRO</t>
  </si>
  <si>
    <t>TRANSFERÊNCIA NO VALOR TOTAL R$991,70</t>
  </si>
  <si>
    <t>APLIC. INVEST FACIL</t>
  </si>
  <si>
    <t>PGTO SALÁRIO VIA NET EMP.  R$ 3.372,42</t>
  </si>
  <si>
    <t>11.305.089/0004-63</t>
  </si>
  <si>
    <t>SONIPREV PREVENÇÃO E DIAGNOSTICO LTDA</t>
  </si>
  <si>
    <t>TARIFA MAX EMPRESARIAL 2</t>
  </si>
  <si>
    <t>BX AUTOMATICA APLICAÇÕES</t>
  </si>
  <si>
    <t>ND 83532656/01</t>
  </si>
  <si>
    <t>ND 83532603/01</t>
  </si>
  <si>
    <t>HOSPIDATA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</si>
</sst>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FF0000"/>
      <name val="Arial"/>
      <family val="2"/>
    </font>
    <font>
      <sz val="9"/>
      <color rgb="FF3F3F3F"/>
      <name val="Arial"/>
      <family val="2"/>
    </font>
    <font>
      <sz val="8"/>
      <color rgb="FF3F3F3F"/>
      <name val="Arial"/>
      <family val="2"/>
    </font>
    <font>
      <sz val="9"/>
      <color rgb="FF4195B7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53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5" fillId="2" borderId="1" xfId="3" applyFont="1" applyFill="1" applyBorder="1" applyAlignment="1">
      <alignment vertical="center"/>
    </xf>
    <xf numFmtId="16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Border="1"/>
    <xf numFmtId="0" fontId="11" fillId="2" borderId="1" xfId="0" applyFont="1" applyFill="1" applyBorder="1"/>
    <xf numFmtId="0" fontId="11" fillId="2" borderId="3" xfId="0" applyFont="1" applyFill="1" applyBorder="1" applyAlignment="1"/>
    <xf numFmtId="43" fontId="11" fillId="2" borderId="1" xfId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/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Border="1"/>
    <xf numFmtId="0" fontId="12" fillId="2" borderId="0" xfId="0" applyFont="1" applyFill="1"/>
    <xf numFmtId="0" fontId="13" fillId="3" borderId="1" xfId="3" applyFont="1" applyFill="1" applyBorder="1" applyAlignment="1">
      <alignment horizontal="center" vertical="center" wrapText="1"/>
    </xf>
    <xf numFmtId="0" fontId="14" fillId="2" borderId="0" xfId="0" applyFont="1" applyFill="1" applyBorder="1"/>
    <xf numFmtId="43" fontId="14" fillId="2" borderId="0" xfId="1" applyFont="1" applyFill="1" applyBorder="1"/>
    <xf numFmtId="0" fontId="15" fillId="2" borderId="1" xfId="3" applyFont="1" applyFill="1" applyBorder="1" applyAlignment="1">
      <alignment vertical="center"/>
    </xf>
    <xf numFmtId="164" fontId="15" fillId="2" borderId="1" xfId="2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6" fillId="2" borderId="1" xfId="3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0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3" fontId="11" fillId="2" borderId="4" xfId="0" applyNumberFormat="1" applyFont="1" applyFill="1" applyBorder="1" applyAlignment="1">
      <alignment horizontal="left"/>
    </xf>
    <xf numFmtId="43" fontId="11" fillId="2" borderId="4" xfId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1" fillId="2" borderId="6" xfId="0" applyFont="1" applyFill="1" applyBorder="1"/>
    <xf numFmtId="0" fontId="18" fillId="2" borderId="4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6" fillId="2" borderId="0" xfId="3" applyFont="1" applyFill="1" applyBorder="1" applyAlignment="1">
      <alignment vertical="center" wrapText="1"/>
    </xf>
    <xf numFmtId="43" fontId="11" fillId="2" borderId="3" xfId="1" applyFont="1" applyFill="1" applyBorder="1" applyAlignment="1">
      <alignment horizontal="center" vertical="center"/>
    </xf>
    <xf numFmtId="43" fontId="11" fillId="2" borderId="6" xfId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14" fontId="14" fillId="2" borderId="2" xfId="0" applyNumberFormat="1" applyFont="1" applyFill="1" applyBorder="1" applyAlignment="1">
      <alignment horizontal="left" vertical="center"/>
    </xf>
    <xf numFmtId="43" fontId="14" fillId="2" borderId="1" xfId="1" applyFont="1" applyFill="1" applyBorder="1" applyAlignment="1">
      <alignment horizontal="left" vertical="center"/>
    </xf>
    <xf numFmtId="0" fontId="14" fillId="0" borderId="0" xfId="0" applyFont="1" applyFill="1" applyBorder="1"/>
    <xf numFmtId="0" fontId="11" fillId="0" borderId="0" xfId="0" applyFont="1" applyFill="1"/>
    <xf numFmtId="0" fontId="14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/>
    </xf>
    <xf numFmtId="4" fontId="14" fillId="0" borderId="3" xfId="1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left" vertical="center"/>
    </xf>
    <xf numFmtId="0" fontId="12" fillId="2" borderId="3" xfId="0" applyFont="1" applyFill="1" applyBorder="1"/>
    <xf numFmtId="0" fontId="11" fillId="2" borderId="0" xfId="0" applyFont="1" applyFill="1" applyBorder="1"/>
    <xf numFmtId="0" fontId="11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43" fontId="11" fillId="2" borderId="1" xfId="1" applyFont="1" applyFill="1" applyBorder="1" applyAlignment="1">
      <alignment vertical="center"/>
    </xf>
    <xf numFmtId="4" fontId="11" fillId="2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wrapText="1"/>
    </xf>
    <xf numFmtId="43" fontId="14" fillId="2" borderId="1" xfId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horizontal="left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/>
    <xf numFmtId="43" fontId="11" fillId="0" borderId="1" xfId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/>
    <xf numFmtId="0" fontId="11" fillId="0" borderId="4" xfId="0" applyFont="1" applyFill="1" applyBorder="1" applyAlignment="1"/>
    <xf numFmtId="43" fontId="11" fillId="0" borderId="4" xfId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/>
    </xf>
    <xf numFmtId="0" fontId="19" fillId="4" borderId="7" xfId="0" applyFont="1" applyFill="1" applyBorder="1"/>
    <xf numFmtId="43" fontId="20" fillId="4" borderId="9" xfId="0" applyNumberFormat="1" applyFont="1" applyFill="1" applyBorder="1"/>
    <xf numFmtId="43" fontId="20" fillId="4" borderId="10" xfId="0" applyNumberFormat="1" applyFont="1" applyFill="1" applyBorder="1"/>
    <xf numFmtId="43" fontId="19" fillId="4" borderId="7" xfId="0" applyNumberFormat="1" applyFont="1" applyFill="1" applyBorder="1"/>
    <xf numFmtId="14" fontId="11" fillId="2" borderId="11" xfId="0" applyNumberFormat="1" applyFont="1" applyFill="1" applyBorder="1" applyAlignment="1">
      <alignment horizontal="center" vertical="center"/>
    </xf>
    <xf numFmtId="0" fontId="18" fillId="4" borderId="12" xfId="0" applyFont="1" applyFill="1" applyBorder="1"/>
    <xf numFmtId="14" fontId="11" fillId="0" borderId="1" xfId="0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4" fontId="11" fillId="2" borderId="4" xfId="1" applyNumberFormat="1" applyFont="1" applyFill="1" applyBorder="1" applyAlignment="1">
      <alignment horizontal="right" vertic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43" fontId="10" fillId="0" borderId="1" xfId="1" applyFont="1" applyFill="1" applyBorder="1" applyAlignment="1">
      <alignment horizontal="left" vertical="center"/>
    </xf>
    <xf numFmtId="164" fontId="10" fillId="0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/>
    <xf numFmtId="0" fontId="4" fillId="2" borderId="0" xfId="0" applyFont="1" applyFill="1" applyBorder="1" applyAlignment="1"/>
    <xf numFmtId="0" fontId="10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right" vertical="center" wrapText="1"/>
    </xf>
    <xf numFmtId="3" fontId="10" fillId="0" borderId="11" xfId="0" applyNumberFormat="1" applyFont="1" applyFill="1" applyBorder="1" applyAlignment="1">
      <alignment horizontal="left" vertical="center" wrapText="1"/>
    </xf>
    <xf numFmtId="164" fontId="0" fillId="2" borderId="0" xfId="0" applyNumberFormat="1" applyFill="1"/>
    <xf numFmtId="164" fontId="11" fillId="2" borderId="1" xfId="0" applyNumberFormat="1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14" fontId="10" fillId="2" borderId="11" xfId="0" applyNumberFormat="1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10" fillId="2" borderId="1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left" vertical="center"/>
    </xf>
    <xf numFmtId="43" fontId="10" fillId="2" borderId="1" xfId="1" applyFont="1" applyFill="1" applyBorder="1" applyAlignment="1">
      <alignment horizontal="left" vertical="center"/>
    </xf>
    <xf numFmtId="14" fontId="10" fillId="2" borderId="13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43" fontId="10" fillId="2" borderId="11" xfId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/>
    </xf>
    <xf numFmtId="3" fontId="10" fillId="2" borderId="1" xfId="0" applyNumberFormat="1" applyFont="1" applyFill="1" applyBorder="1" applyAlignment="1">
      <alignment horizontal="left"/>
    </xf>
    <xf numFmtId="14" fontId="10" fillId="2" borderId="2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3" fontId="10" fillId="2" borderId="4" xfId="0" applyNumberFormat="1" applyFont="1" applyFill="1" applyBorder="1" applyAlignment="1">
      <alignment horizontal="left"/>
    </xf>
    <xf numFmtId="14" fontId="10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43" fontId="10" fillId="2" borderId="4" xfId="1" applyFont="1" applyFill="1" applyBorder="1" applyAlignment="1">
      <alignment horizontal="left" vertical="center"/>
    </xf>
    <xf numFmtId="164" fontId="10" fillId="2" borderId="4" xfId="1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3" fontId="10" fillId="0" borderId="11" xfId="0" applyNumberFormat="1" applyFont="1" applyFill="1" applyBorder="1" applyAlignment="1">
      <alignment horizontal="left"/>
    </xf>
    <xf numFmtId="0" fontId="0" fillId="2" borderId="1" xfId="0" applyFill="1" applyBorder="1"/>
    <xf numFmtId="3" fontId="11" fillId="0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/>
    <xf numFmtId="0" fontId="14" fillId="2" borderId="1" xfId="0" applyFont="1" applyFill="1" applyBorder="1"/>
    <xf numFmtId="14" fontId="11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left" vertical="center" wrapText="1"/>
    </xf>
    <xf numFmtId="14" fontId="10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/>
    </xf>
    <xf numFmtId="0" fontId="10" fillId="2" borderId="7" xfId="0" applyFont="1" applyFill="1" applyBorder="1"/>
    <xf numFmtId="164" fontId="10" fillId="2" borderId="10" xfId="0" applyNumberFormat="1" applyFont="1" applyFill="1" applyBorder="1" applyAlignment="1">
      <alignment horizontal="left"/>
    </xf>
    <xf numFmtId="0" fontId="10" fillId="2" borderId="11" xfId="0" applyFont="1" applyFill="1" applyBorder="1"/>
    <xf numFmtId="14" fontId="10" fillId="2" borderId="1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3" fontId="10" fillId="2" borderId="11" xfId="0" applyNumberFormat="1" applyFont="1" applyFill="1" applyBorder="1" applyAlignment="1">
      <alignment horizontal="left"/>
    </xf>
    <xf numFmtId="14" fontId="10" fillId="2" borderId="5" xfId="0" applyNumberFormat="1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164" fontId="10" fillId="2" borderId="11" xfId="1" applyNumberFormat="1" applyFont="1" applyFill="1" applyBorder="1" applyAlignment="1">
      <alignment horizontal="left" vertical="center"/>
    </xf>
    <xf numFmtId="164" fontId="10" fillId="2" borderId="4" xfId="1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 wrapText="1"/>
    </xf>
    <xf numFmtId="14" fontId="10" fillId="2" borderId="4" xfId="0" applyNumberFormat="1" applyFont="1" applyFill="1" applyBorder="1" applyAlignment="1">
      <alignment horizontal="left" vertical="center" wrapText="1"/>
    </xf>
    <xf numFmtId="14" fontId="10" fillId="2" borderId="11" xfId="0" applyNumberFormat="1" applyFont="1" applyFill="1" applyBorder="1" applyAlignment="1">
      <alignment horizontal="left"/>
    </xf>
    <xf numFmtId="0" fontId="10" fillId="5" borderId="11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4" fontId="10" fillId="2" borderId="1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4" fontId="10" fillId="2" borderId="4" xfId="0" applyNumberFormat="1" applyFont="1" applyFill="1" applyBorder="1" applyAlignment="1">
      <alignment horizontal="center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14" fontId="21" fillId="2" borderId="1" xfId="0" applyNumberFormat="1" applyFont="1" applyFill="1" applyBorder="1" applyAlignment="1">
      <alignment horizontal="center"/>
    </xf>
    <xf numFmtId="14" fontId="10" fillId="2" borderId="13" xfId="0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left" vertical="center"/>
    </xf>
    <xf numFmtId="164" fontId="8" fillId="3" borderId="4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21" fillId="2" borderId="1" xfId="0" applyFont="1" applyFill="1" applyBorder="1"/>
    <xf numFmtId="14" fontId="21" fillId="2" borderId="1" xfId="0" applyNumberFormat="1" applyFont="1" applyFill="1" applyBorder="1"/>
    <xf numFmtId="164" fontId="21" fillId="2" borderId="1" xfId="0" applyNumberFormat="1" applyFont="1" applyFill="1" applyBorder="1"/>
    <xf numFmtId="164" fontId="10" fillId="2" borderId="11" xfId="2" applyFont="1" applyFill="1" applyBorder="1" applyAlignment="1">
      <alignment horizontal="left" vertical="center" wrapText="1"/>
    </xf>
    <xf numFmtId="164" fontId="10" fillId="2" borderId="1" xfId="2" applyFont="1" applyFill="1" applyBorder="1" applyAlignment="1">
      <alignment horizontal="center" vertical="center" wrapText="1"/>
    </xf>
    <xf numFmtId="164" fontId="0" fillId="2" borderId="1" xfId="2" applyFont="1" applyFill="1" applyBorder="1"/>
    <xf numFmtId="164" fontId="10" fillId="2" borderId="1" xfId="2" applyFont="1" applyFill="1" applyBorder="1" applyAlignment="1">
      <alignment horizontal="left" vertical="center"/>
    </xf>
    <xf numFmtId="164" fontId="10" fillId="2" borderId="11" xfId="2" applyFont="1" applyFill="1" applyBorder="1" applyAlignment="1">
      <alignment horizontal="left" vertical="center"/>
    </xf>
    <xf numFmtId="164" fontId="10" fillId="2" borderId="3" xfId="2" applyFont="1" applyFill="1" applyBorder="1" applyAlignment="1">
      <alignment horizontal="left" vertical="center"/>
    </xf>
    <xf numFmtId="164" fontId="10" fillId="2" borderId="1" xfId="2" applyFont="1" applyFill="1" applyBorder="1" applyAlignment="1">
      <alignment horizontal="left" vertical="center" wrapText="1"/>
    </xf>
    <xf numFmtId="164" fontId="10" fillId="2" borderId="4" xfId="2" applyFont="1" applyFill="1" applyBorder="1" applyAlignment="1">
      <alignment horizontal="left" vertical="center"/>
    </xf>
    <xf numFmtId="164" fontId="10" fillId="2" borderId="4" xfId="2" applyFont="1" applyFill="1" applyBorder="1" applyAlignment="1">
      <alignment horizontal="left"/>
    </xf>
    <xf numFmtId="164" fontId="11" fillId="0" borderId="1" xfId="2" applyFont="1" applyFill="1" applyBorder="1" applyAlignment="1">
      <alignment horizontal="left" vertical="center"/>
    </xf>
    <xf numFmtId="164" fontId="4" fillId="2" borderId="0" xfId="2" applyFont="1" applyFill="1" applyAlignment="1">
      <alignment horizontal="left"/>
    </xf>
    <xf numFmtId="164" fontId="4" fillId="2" borderId="0" xfId="2" applyFont="1" applyFill="1"/>
    <xf numFmtId="164" fontId="0" fillId="2" borderId="0" xfId="2" applyFont="1" applyFill="1"/>
    <xf numFmtId="0" fontId="21" fillId="2" borderId="11" xfId="0" applyFont="1" applyFill="1" applyBorder="1"/>
    <xf numFmtId="0" fontId="21" fillId="2" borderId="0" xfId="0" applyFont="1" applyFill="1" applyBorder="1"/>
    <xf numFmtId="0" fontId="21" fillId="2" borderId="4" xfId="0" applyFont="1" applyFill="1" applyBorder="1"/>
    <xf numFmtId="14" fontId="21" fillId="2" borderId="4" xfId="0" applyNumberFormat="1" applyFont="1" applyFill="1" applyBorder="1"/>
    <xf numFmtId="164" fontId="21" fillId="2" borderId="4" xfId="2" applyFont="1" applyFill="1" applyBorder="1"/>
    <xf numFmtId="3" fontId="10" fillId="4" borderId="1" xfId="0" applyNumberFormat="1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164" fontId="10" fillId="4" borderId="1" xfId="2" applyFont="1" applyFill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left"/>
    </xf>
    <xf numFmtId="14" fontId="21" fillId="4" borderId="1" xfId="0" applyNumberFormat="1" applyFont="1" applyFill="1" applyBorder="1"/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4" fontId="10" fillId="4" borderId="1" xfId="2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righ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14" fontId="10" fillId="4" borderId="1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2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14" fontId="10" fillId="4" borderId="2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/>
    </xf>
    <xf numFmtId="3" fontId="10" fillId="4" borderId="4" xfId="0" applyNumberFormat="1" applyFont="1" applyFill="1" applyBorder="1" applyAlignment="1">
      <alignment horizontal="left"/>
    </xf>
    <xf numFmtId="14" fontId="10" fillId="4" borderId="5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164" fontId="10" fillId="4" borderId="4" xfId="2" applyFont="1" applyFill="1" applyBorder="1" applyAlignment="1">
      <alignment horizontal="left" vertical="center"/>
    </xf>
    <xf numFmtId="164" fontId="10" fillId="4" borderId="4" xfId="1" applyNumberFormat="1" applyFont="1" applyFill="1" applyBorder="1" applyAlignment="1">
      <alignment horizontal="left" vertical="center"/>
    </xf>
    <xf numFmtId="14" fontId="10" fillId="4" borderId="4" xfId="0" applyNumberFormat="1" applyFont="1" applyFill="1" applyBorder="1" applyAlignment="1">
      <alignment horizontal="left"/>
    </xf>
    <xf numFmtId="14" fontId="10" fillId="4" borderId="4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/>
    </xf>
    <xf numFmtId="164" fontId="10" fillId="2" borderId="4" xfId="2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left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164" fontId="11" fillId="0" borderId="4" xfId="2" applyFont="1" applyFill="1" applyBorder="1" applyAlignment="1">
      <alignment horizontal="left" vertical="center"/>
    </xf>
    <xf numFmtId="164" fontId="11" fillId="2" borderId="4" xfId="0" applyNumberFormat="1" applyFont="1" applyFill="1" applyBorder="1" applyAlignment="1">
      <alignment horizontal="left" vertical="center" wrapText="1"/>
    </xf>
    <xf numFmtId="14" fontId="11" fillId="2" borderId="18" xfId="0" applyNumberFormat="1" applyFont="1" applyFill="1" applyBorder="1" applyAlignment="1">
      <alignment horizontal="center" vertical="center" wrapText="1"/>
    </xf>
    <xf numFmtId="164" fontId="10" fillId="2" borderId="1" xfId="2" applyFont="1" applyFill="1" applyBorder="1" applyAlignment="1">
      <alignment horizontal="right" vertical="center" wrapText="1"/>
    </xf>
    <xf numFmtId="164" fontId="10" fillId="4" borderId="1" xfId="2" applyFont="1" applyFill="1" applyBorder="1" applyAlignment="1">
      <alignment horizontal="right" vertical="center" wrapText="1"/>
    </xf>
    <xf numFmtId="43" fontId="10" fillId="2" borderId="5" xfId="1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3" fontId="10" fillId="7" borderId="3" xfId="0" applyNumberFormat="1" applyFont="1" applyFill="1" applyBorder="1" applyAlignment="1">
      <alignment horizontal="left"/>
    </xf>
    <xf numFmtId="14" fontId="10" fillId="7" borderId="16" xfId="0" applyNumberFormat="1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left"/>
    </xf>
    <xf numFmtId="164" fontId="10" fillId="7" borderId="16" xfId="2" applyFont="1" applyFill="1" applyBorder="1" applyAlignment="1">
      <alignment horizontal="left" vertical="center"/>
    </xf>
    <xf numFmtId="164" fontId="10" fillId="7" borderId="16" xfId="1" applyNumberFormat="1" applyFont="1" applyFill="1" applyBorder="1" applyAlignment="1">
      <alignment horizontal="left" vertical="center"/>
    </xf>
    <xf numFmtId="14" fontId="10" fillId="7" borderId="16" xfId="0" applyNumberFormat="1" applyFont="1" applyFill="1" applyBorder="1" applyAlignment="1">
      <alignment horizontal="left"/>
    </xf>
    <xf numFmtId="0" fontId="10" fillId="7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3" fontId="21" fillId="2" borderId="1" xfId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43" fontId="6" fillId="2" borderId="1" xfId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6" fillId="4" borderId="1" xfId="1" applyNumberFormat="1" applyFont="1" applyFill="1" applyBorder="1" applyAlignment="1">
      <alignment horizontal="left" vertical="center"/>
    </xf>
    <xf numFmtId="0" fontId="22" fillId="3" borderId="1" xfId="3" applyFont="1" applyFill="1" applyBorder="1" applyAlignment="1">
      <alignment horizontal="left" vertical="center" wrapText="1"/>
    </xf>
    <xf numFmtId="0" fontId="23" fillId="2" borderId="1" xfId="3" applyFont="1" applyFill="1" applyBorder="1" applyAlignment="1">
      <alignment horizontal="left" vertical="center"/>
    </xf>
    <xf numFmtId="164" fontId="23" fillId="2" borderId="1" xfId="2" applyFont="1" applyFill="1" applyBorder="1" applyAlignment="1">
      <alignment horizontal="left" vertical="center"/>
    </xf>
    <xf numFmtId="0" fontId="24" fillId="2" borderId="1" xfId="3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164" fontId="22" fillId="3" borderId="1" xfId="0" applyNumberFormat="1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64" fontId="6" fillId="2" borderId="1" xfId="2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6" fillId="2" borderId="1" xfId="2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164" fontId="21" fillId="2" borderId="0" xfId="0" applyNumberFormat="1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3" fontId="6" fillId="2" borderId="1" xfId="0" applyNumberFormat="1" applyFont="1" applyFill="1" applyBorder="1" applyAlignment="1">
      <alignment horizontal="left" vertical="center"/>
    </xf>
    <xf numFmtId="4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44" fontId="6" fillId="4" borderId="1" xfId="0" applyNumberFormat="1" applyFont="1" applyFill="1" applyBorder="1" applyAlignment="1">
      <alignment horizontal="left" vertical="center"/>
    </xf>
    <xf numFmtId="164" fontId="6" fillId="2" borderId="0" xfId="0" applyNumberFormat="1" applyFont="1" applyFill="1" applyAlignment="1">
      <alignment horizontal="left" vertical="center"/>
    </xf>
    <xf numFmtId="164" fontId="6" fillId="0" borderId="1" xfId="1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22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1" fillId="0" borderId="0" xfId="0" applyFont="1"/>
    <xf numFmtId="1" fontId="6" fillId="2" borderId="0" xfId="0" applyNumberFormat="1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left" vertical="center"/>
    </xf>
    <xf numFmtId="44" fontId="6" fillId="2" borderId="0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/>
    </xf>
    <xf numFmtId="164" fontId="6" fillId="4" borderId="0" xfId="1" applyNumberFormat="1" applyFont="1" applyFill="1" applyBorder="1" applyAlignment="1">
      <alignment vertical="center"/>
    </xf>
    <xf numFmtId="44" fontId="6" fillId="4" borderId="0" xfId="0" applyNumberFormat="1" applyFont="1" applyFill="1" applyBorder="1" applyAlignment="1">
      <alignment horizontal="left" vertical="center"/>
    </xf>
    <xf numFmtId="164" fontId="21" fillId="4" borderId="0" xfId="0" applyNumberFormat="1" applyFont="1" applyFill="1"/>
    <xf numFmtId="0" fontId="6" fillId="2" borderId="2" xfId="0" applyFont="1" applyFill="1" applyBorder="1" applyAlignment="1">
      <alignment horizontal="left" vertical="center"/>
    </xf>
    <xf numFmtId="164" fontId="14" fillId="2" borderId="1" xfId="0" applyNumberFormat="1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64" fontId="14" fillId="2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4" fontId="14" fillId="2" borderId="1" xfId="0" applyNumberFormat="1" applyFont="1" applyFill="1" applyBorder="1" applyAlignment="1">
      <alignment horizontal="left" vertical="center"/>
    </xf>
    <xf numFmtId="0" fontId="0" fillId="8" borderId="0" xfId="0" applyFill="1"/>
    <xf numFmtId="0" fontId="25" fillId="9" borderId="0" xfId="0" applyFont="1" applyFill="1" applyAlignment="1">
      <alignment horizontal="right" vertical="center" wrapText="1"/>
    </xf>
    <xf numFmtId="14" fontId="27" fillId="8" borderId="1" xfId="0" applyNumberFormat="1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left" vertical="center"/>
    </xf>
    <xf numFmtId="3" fontId="27" fillId="8" borderId="1" xfId="0" applyNumberFormat="1" applyFont="1" applyFill="1" applyBorder="1" applyAlignment="1">
      <alignment horizontal="right" vertical="center"/>
    </xf>
    <xf numFmtId="14" fontId="27" fillId="9" borderId="1" xfId="0" applyNumberFormat="1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left" vertical="center"/>
    </xf>
    <xf numFmtId="3" fontId="27" fillId="9" borderId="1" xfId="0" applyNumberFormat="1" applyFont="1" applyFill="1" applyBorder="1" applyAlignment="1">
      <alignment horizontal="right" vertical="center"/>
    </xf>
    <xf numFmtId="0" fontId="26" fillId="9" borderId="1" xfId="0" applyFont="1" applyFill="1" applyBorder="1" applyAlignment="1">
      <alignment vertical="center"/>
    </xf>
    <xf numFmtId="0" fontId="27" fillId="9" borderId="1" xfId="0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8" borderId="1" xfId="0" applyFont="1" applyFill="1" applyBorder="1" applyAlignment="1">
      <alignment vertical="center"/>
    </xf>
    <xf numFmtId="165" fontId="25" fillId="8" borderId="1" xfId="0" applyNumberFormat="1" applyFont="1" applyFill="1" applyBorder="1" applyAlignment="1">
      <alignment horizontal="right" vertical="center"/>
    </xf>
    <xf numFmtId="165" fontId="27" fillId="8" borderId="1" xfId="0" applyNumberFormat="1" applyFont="1" applyFill="1" applyBorder="1" applyAlignment="1">
      <alignment vertical="center"/>
    </xf>
    <xf numFmtId="165" fontId="27" fillId="9" borderId="1" xfId="0" applyNumberFormat="1" applyFont="1" applyFill="1" applyBorder="1" applyAlignment="1">
      <alignment vertical="center"/>
    </xf>
    <xf numFmtId="165" fontId="25" fillId="9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25" fillId="2" borderId="0" xfId="0" applyFont="1" applyFill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 vertical="center"/>
    </xf>
    <xf numFmtId="0" fontId="26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14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3" fontId="27" fillId="2" borderId="1" xfId="0" applyNumberFormat="1" applyFont="1" applyFill="1" applyBorder="1" applyAlignment="1">
      <alignment horizontal="right" vertical="center"/>
    </xf>
    <xf numFmtId="165" fontId="27" fillId="2" borderId="1" xfId="0" applyNumberFormat="1" applyFont="1" applyFill="1" applyBorder="1" applyAlignment="1">
      <alignment vertical="center"/>
    </xf>
    <xf numFmtId="165" fontId="0" fillId="2" borderId="0" xfId="0" applyNumberFormat="1" applyFill="1"/>
    <xf numFmtId="165" fontId="25" fillId="2" borderId="0" xfId="0" applyNumberFormat="1" applyFont="1" applyFill="1" applyBorder="1" applyAlignment="1">
      <alignment horizontal="right" vertical="center"/>
    </xf>
    <xf numFmtId="0" fontId="31" fillId="2" borderId="0" xfId="0" applyFont="1" applyFill="1"/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vertical="center"/>
    </xf>
    <xf numFmtId="0" fontId="31" fillId="2" borderId="0" xfId="0" applyFont="1" applyFill="1" applyBorder="1"/>
    <xf numFmtId="0" fontId="30" fillId="7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2" applyFont="1" applyFill="1" applyBorder="1" applyAlignment="1">
      <alignment horizontal="center" vertical="center"/>
    </xf>
    <xf numFmtId="0" fontId="29" fillId="4" borderId="0" xfId="0" applyFont="1" applyFill="1"/>
    <xf numFmtId="44" fontId="29" fillId="4" borderId="0" xfId="0" applyNumberFormat="1" applyFont="1" applyFill="1"/>
    <xf numFmtId="1" fontId="6" fillId="2" borderId="1" xfId="0" applyNumberFormat="1" applyFont="1" applyFill="1" applyBorder="1" applyAlignment="1">
      <alignment horizontal="left" vertical="center"/>
    </xf>
    <xf numFmtId="44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/>
    <xf numFmtId="164" fontId="6" fillId="2" borderId="0" xfId="0" applyNumberFormat="1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vertical="center"/>
    </xf>
    <xf numFmtId="0" fontId="0" fillId="2" borderId="3" xfId="0" applyFill="1" applyBorder="1"/>
    <xf numFmtId="0" fontId="10" fillId="5" borderId="1" xfId="0" applyFont="1" applyFill="1" applyBorder="1" applyAlignment="1">
      <alignment vertical="center"/>
    </xf>
    <xf numFmtId="12" fontId="6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16" fontId="21" fillId="2" borderId="1" xfId="0" applyNumberFormat="1" applyFont="1" applyFill="1" applyBorder="1" applyAlignment="1">
      <alignment horizontal="left" vertical="center"/>
    </xf>
    <xf numFmtId="164" fontId="21" fillId="2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44" fontId="21" fillId="2" borderId="0" xfId="0" applyNumberFormat="1" applyFont="1" applyFill="1" applyAlignment="1">
      <alignment horizontal="left" vertical="center"/>
    </xf>
    <xf numFmtId="44" fontId="6" fillId="2" borderId="1" xfId="2" applyNumberFormat="1" applyFont="1" applyFill="1" applyBorder="1" applyAlignment="1">
      <alignment horizontal="left" vertical="center"/>
    </xf>
    <xf numFmtId="44" fontId="6" fillId="2" borderId="1" xfId="0" applyNumberFormat="1" applyFont="1" applyFill="1" applyBorder="1" applyAlignment="1">
      <alignment horizontal="left" vertical="center" wrapText="1"/>
    </xf>
    <xf numFmtId="44" fontId="6" fillId="2" borderId="1" xfId="2" applyNumberFormat="1" applyFont="1" applyFill="1" applyBorder="1" applyAlignment="1">
      <alignment horizontal="left" vertical="center" wrapText="1"/>
    </xf>
    <xf numFmtId="44" fontId="21" fillId="2" borderId="1" xfId="0" applyNumberFormat="1" applyFont="1" applyFill="1" applyBorder="1" applyAlignment="1">
      <alignment horizontal="left" vertical="center"/>
    </xf>
    <xf numFmtId="44" fontId="6" fillId="2" borderId="1" xfId="1" applyNumberFormat="1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4" fontId="6" fillId="0" borderId="4" xfId="0" applyNumberFormat="1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0" applyNumberFormat="1" applyFont="1" applyFill="1" applyBorder="1" applyAlignment="1">
      <alignment horizontal="left" vertical="center"/>
    </xf>
    <xf numFmtId="3" fontId="32" fillId="2" borderId="0" xfId="0" applyNumberFormat="1" applyFont="1" applyFill="1" applyBorder="1" applyAlignment="1">
      <alignment horizontal="left" vertical="center"/>
    </xf>
    <xf numFmtId="14" fontId="32" fillId="2" borderId="0" xfId="0" applyNumberFormat="1" applyFont="1" applyFill="1" applyBorder="1" applyAlignment="1">
      <alignment horizontal="left" vertical="center"/>
    </xf>
    <xf numFmtId="43" fontId="32" fillId="2" borderId="0" xfId="1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44" fontId="32" fillId="2" borderId="0" xfId="0" applyNumberFormat="1" applyFont="1" applyFill="1" applyBorder="1" applyAlignment="1">
      <alignment horizontal="left" vertical="center"/>
    </xf>
    <xf numFmtId="164" fontId="32" fillId="2" borderId="0" xfId="2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 wrapText="1"/>
    </xf>
    <xf numFmtId="164" fontId="32" fillId="2" borderId="0" xfId="0" applyNumberFormat="1" applyFont="1" applyFill="1" applyBorder="1" applyAlignment="1">
      <alignment horizontal="left" vertical="center" wrapText="1"/>
    </xf>
    <xf numFmtId="3" fontId="32" fillId="2" borderId="0" xfId="0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left" vertical="center"/>
    </xf>
    <xf numFmtId="164" fontId="6" fillId="2" borderId="3" xfId="1" applyNumberFormat="1" applyFont="1" applyFill="1" applyBorder="1" applyAlignment="1">
      <alignment horizontal="left" vertical="center"/>
    </xf>
    <xf numFmtId="8" fontId="6" fillId="2" borderId="1" xfId="0" applyNumberFormat="1" applyFont="1" applyFill="1" applyBorder="1" applyAlignment="1">
      <alignment horizontal="left" vertical="center"/>
    </xf>
    <xf numFmtId="164" fontId="33" fillId="0" borderId="1" xfId="0" applyNumberFormat="1" applyFont="1" applyFill="1" applyBorder="1" applyAlignment="1">
      <alignment horizontal="left" vertical="center"/>
    </xf>
    <xf numFmtId="164" fontId="6" fillId="0" borderId="4" xfId="0" applyNumberFormat="1" applyFont="1" applyFill="1" applyBorder="1" applyAlignment="1">
      <alignment horizontal="left" vertical="center"/>
    </xf>
    <xf numFmtId="8" fontId="6" fillId="2" borderId="4" xfId="0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left" vertical="center"/>
    </xf>
    <xf numFmtId="43" fontId="6" fillId="4" borderId="1" xfId="1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3" fontId="6" fillId="0" borderId="1" xfId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44" fontId="6" fillId="0" borderId="4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left"/>
    </xf>
    <xf numFmtId="164" fontId="21" fillId="2" borderId="1" xfId="0" applyNumberFormat="1" applyFont="1" applyFill="1" applyBorder="1" applyAlignment="1">
      <alignment horizontal="left"/>
    </xf>
    <xf numFmtId="14" fontId="21" fillId="2" borderId="1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left" vertical="center"/>
    </xf>
    <xf numFmtId="0" fontId="21" fillId="5" borderId="4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43" fontId="6" fillId="2" borderId="3" xfId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vertical="center"/>
    </xf>
    <xf numFmtId="44" fontId="6" fillId="0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10" fillId="2" borderId="3" xfId="0" applyFont="1" applyFill="1" applyBorder="1" applyAlignment="1">
      <alignment vertical="center"/>
    </xf>
    <xf numFmtId="0" fontId="14" fillId="2" borderId="3" xfId="0" applyFont="1" applyFill="1" applyBorder="1" applyAlignment="1"/>
    <xf numFmtId="0" fontId="0" fillId="0" borderId="0" xfId="0" applyFill="1"/>
    <xf numFmtId="164" fontId="21" fillId="2" borderId="0" xfId="0" applyNumberFormat="1" applyFont="1" applyFill="1" applyBorder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164" fontId="22" fillId="3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21" fillId="4" borderId="1" xfId="0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left" vertical="center"/>
    </xf>
    <xf numFmtId="164" fontId="21" fillId="4" borderId="1" xfId="0" applyNumberFormat="1" applyFont="1" applyFill="1" applyBorder="1" applyAlignment="1">
      <alignment horizontal="left" vertical="center"/>
    </xf>
    <xf numFmtId="44" fontId="21" fillId="4" borderId="1" xfId="0" applyNumberFormat="1" applyFont="1" applyFill="1" applyBorder="1" applyAlignment="1">
      <alignment horizontal="left" vertical="center"/>
    </xf>
    <xf numFmtId="164" fontId="21" fillId="4" borderId="11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32" fillId="2" borderId="0" xfId="0" applyFont="1" applyFill="1" applyBorder="1"/>
    <xf numFmtId="0" fontId="3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761502</xdr:colOff>
      <xdr:row>5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5740" y="259080"/>
          <a:ext cx="4199467" cy="72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153458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0365F28-2472-4EAD-8054-F8A89A973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90500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801158</xdr:colOff>
      <xdr:row>5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90500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4</xdr:col>
      <xdr:colOff>1352550</xdr:colOff>
      <xdr:row>4</xdr:row>
      <xdr:rowOff>125730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57275" y="142875"/>
          <a:ext cx="3238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801158</xdr:colOff>
      <xdr:row>5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42875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63"/>
  <sheetViews>
    <sheetView topLeftCell="A4" zoomScale="85" zoomScaleNormal="85" workbookViewId="0">
      <selection activeCell="A8" sqref="A8:XFD35"/>
    </sheetView>
  </sheetViews>
  <sheetFormatPr defaultColWidth="8.88671875" defaultRowHeight="13.8" x14ac:dyDescent="0.3"/>
  <cols>
    <col min="1" max="1" width="3" style="21" customWidth="1"/>
    <col min="2" max="2" width="16.5546875" style="22" bestFit="1" customWidth="1"/>
    <col min="3" max="3" width="10.5546875" style="22" bestFit="1" customWidth="1"/>
    <col min="4" max="4" width="22.88671875" style="22" customWidth="1"/>
    <col min="5" max="5" width="36.6640625" style="22" bestFit="1" customWidth="1"/>
    <col min="6" max="6" width="13" style="22" customWidth="1"/>
    <col min="7" max="7" width="9.6640625" style="22" bestFit="1" customWidth="1"/>
    <col min="8" max="8" width="10" style="22" bestFit="1" customWidth="1"/>
    <col min="9" max="9" width="18" style="22" bestFit="1" customWidth="1"/>
    <col min="10" max="10" width="11.5546875" style="22" customWidth="1"/>
    <col min="11" max="11" width="21.5546875" style="22" bestFit="1" customWidth="1"/>
    <col min="12" max="12" width="13.88671875" style="22" bestFit="1" customWidth="1"/>
    <col min="13" max="13" width="9.6640625" style="22" customWidth="1"/>
    <col min="14" max="14" width="13.5546875" style="22" bestFit="1" customWidth="1"/>
    <col min="15" max="15" width="31.33203125" style="22" bestFit="1" customWidth="1"/>
    <col min="16" max="16" width="8.88671875" style="22" bestFit="1" customWidth="1"/>
    <col min="17" max="17" width="8.88671875" style="22"/>
    <col min="18" max="18" width="10.5546875" style="22" bestFit="1" customWidth="1"/>
    <col min="19" max="19" width="12.88671875" style="22" bestFit="1" customWidth="1"/>
    <col min="20" max="20" width="25" style="22" bestFit="1" customWidth="1"/>
    <col min="21" max="23" width="8.88671875" style="22"/>
    <col min="24" max="24" width="21.88671875" style="22" bestFit="1" customWidth="1"/>
    <col min="25" max="25" width="13.88671875" style="22" bestFit="1" customWidth="1"/>
    <col min="26" max="26" width="25" style="22" bestFit="1" customWidth="1"/>
    <col min="27" max="16384" width="8.88671875" style="22"/>
  </cols>
  <sheetData>
    <row r="1" spans="1:41" ht="26.4" x14ac:dyDescent="0.3">
      <c r="K1" s="23" t="s">
        <v>0</v>
      </c>
      <c r="L1" s="23" t="s">
        <v>1</v>
      </c>
      <c r="M1" s="23" t="s">
        <v>2</v>
      </c>
      <c r="N1" s="47"/>
      <c r="R1" s="24"/>
      <c r="S1" s="25"/>
      <c r="T1" s="24"/>
    </row>
    <row r="2" spans="1:41" x14ac:dyDescent="0.3">
      <c r="K2" s="26" t="s">
        <v>3</v>
      </c>
      <c r="L2" s="27">
        <f>G53</f>
        <v>0</v>
      </c>
      <c r="M2" s="28"/>
      <c r="N2" s="48"/>
    </row>
    <row r="3" spans="1:41" x14ac:dyDescent="0.3">
      <c r="K3" s="26" t="s">
        <v>5</v>
      </c>
      <c r="L3" s="27">
        <f>H53</f>
        <v>239789.83000000005</v>
      </c>
      <c r="M3" s="28"/>
      <c r="N3" s="48"/>
    </row>
    <row r="4" spans="1:41" x14ac:dyDescent="0.3">
      <c r="K4" s="26" t="s">
        <v>7</v>
      </c>
      <c r="L4" s="27">
        <f>SUM(L2:L2)-L3</f>
        <v>-239789.83000000005</v>
      </c>
      <c r="M4" s="29" t="s">
        <v>8</v>
      </c>
      <c r="N4" s="49"/>
    </row>
    <row r="7" spans="1:41" ht="41.4" x14ac:dyDescent="0.3">
      <c r="B7" s="30" t="s">
        <v>9</v>
      </c>
      <c r="C7" s="30" t="s">
        <v>10</v>
      </c>
      <c r="D7" s="30" t="s">
        <v>11</v>
      </c>
      <c r="E7" s="30" t="s">
        <v>12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20</v>
      </c>
      <c r="N7" s="30" t="s">
        <v>26</v>
      </c>
      <c r="O7" s="30" t="s">
        <v>21</v>
      </c>
      <c r="P7" s="30" t="s">
        <v>22</v>
      </c>
      <c r="Q7" s="31"/>
    </row>
    <row r="8" spans="1:41" s="67" customFormat="1" ht="27.6" x14ac:dyDescent="0.3">
      <c r="A8" s="65"/>
      <c r="B8" s="71"/>
      <c r="C8" s="72"/>
      <c r="D8" s="71" t="s">
        <v>44</v>
      </c>
      <c r="E8" s="76" t="s">
        <v>45</v>
      </c>
      <c r="F8" s="68"/>
      <c r="G8" s="68"/>
      <c r="H8" s="92">
        <v>2000</v>
      </c>
      <c r="I8" s="93"/>
      <c r="J8" s="57">
        <v>43311</v>
      </c>
      <c r="K8" s="57">
        <v>43311</v>
      </c>
      <c r="L8" s="61" t="s">
        <v>31</v>
      </c>
      <c r="M8" s="68"/>
      <c r="N8" s="69"/>
      <c r="O8" s="69"/>
      <c r="P8" s="69"/>
      <c r="Q8" s="66"/>
    </row>
    <row r="9" spans="1:41" s="60" customFormat="1" x14ac:dyDescent="0.3">
      <c r="A9" s="55"/>
      <c r="B9" s="82">
        <v>2000643276027</v>
      </c>
      <c r="C9" s="74">
        <v>43291</v>
      </c>
      <c r="D9" s="78" t="s">
        <v>33</v>
      </c>
      <c r="E9" s="79" t="s">
        <v>34</v>
      </c>
      <c r="F9" s="44" t="s">
        <v>23</v>
      </c>
      <c r="G9" s="13"/>
      <c r="H9" s="94">
        <v>268.86</v>
      </c>
      <c r="I9" s="94"/>
      <c r="J9" s="57">
        <v>43315</v>
      </c>
      <c r="K9" s="57">
        <v>43325</v>
      </c>
      <c r="L9" s="61" t="s">
        <v>31</v>
      </c>
      <c r="M9" s="44"/>
      <c r="N9" s="50"/>
      <c r="O9" s="45"/>
      <c r="P9" s="45"/>
      <c r="Q9" s="58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9"/>
    </row>
    <row r="10" spans="1:41" s="34" customFormat="1" x14ac:dyDescent="0.3">
      <c r="A10" s="21"/>
      <c r="B10" s="54">
        <v>3029</v>
      </c>
      <c r="C10" s="15">
        <v>43290</v>
      </c>
      <c r="D10" s="11" t="s">
        <v>35</v>
      </c>
      <c r="E10" s="12" t="s">
        <v>58</v>
      </c>
      <c r="F10" s="89" t="s">
        <v>23</v>
      </c>
      <c r="G10" s="11"/>
      <c r="H10" s="95"/>
      <c r="I10" s="96">
        <v>1051</v>
      </c>
      <c r="J10" s="57">
        <v>43318</v>
      </c>
      <c r="K10" s="57"/>
      <c r="L10" s="46" t="s">
        <v>25</v>
      </c>
      <c r="M10" s="13"/>
      <c r="N10" s="50"/>
      <c r="O10" s="45"/>
      <c r="P10" s="45"/>
      <c r="Q10" s="32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33"/>
    </row>
    <row r="11" spans="1:41" s="34" customFormat="1" x14ac:dyDescent="0.3">
      <c r="A11" s="21"/>
      <c r="B11" s="91">
        <v>134882</v>
      </c>
      <c r="C11" s="15">
        <v>43290</v>
      </c>
      <c r="D11" s="11" t="s">
        <v>36</v>
      </c>
      <c r="E11" s="12" t="s">
        <v>37</v>
      </c>
      <c r="F11" s="89" t="s">
        <v>23</v>
      </c>
      <c r="G11" s="11"/>
      <c r="H11" s="95">
        <v>3800.43</v>
      </c>
      <c r="I11" s="96"/>
      <c r="J11" s="57">
        <v>43320</v>
      </c>
      <c r="K11" s="57">
        <v>43327</v>
      </c>
      <c r="L11" s="90" t="s">
        <v>31</v>
      </c>
      <c r="M11" s="13"/>
      <c r="N11" s="50"/>
      <c r="O11" s="16"/>
      <c r="P11" s="16"/>
      <c r="Q11" s="32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3"/>
    </row>
    <row r="12" spans="1:41" x14ac:dyDescent="0.3">
      <c r="B12" s="75">
        <v>40765</v>
      </c>
      <c r="C12" s="74">
        <v>43307</v>
      </c>
      <c r="D12" s="78" t="s">
        <v>29</v>
      </c>
      <c r="E12" s="79" t="s">
        <v>30</v>
      </c>
      <c r="F12" s="45" t="s">
        <v>23</v>
      </c>
      <c r="G12" s="50"/>
      <c r="H12" s="94">
        <v>18017</v>
      </c>
      <c r="I12" s="94"/>
      <c r="J12" s="57">
        <v>43321</v>
      </c>
      <c r="K12" s="57">
        <v>43308</v>
      </c>
      <c r="L12" s="61" t="s">
        <v>31</v>
      </c>
      <c r="M12" s="44"/>
      <c r="N12" s="50" t="s">
        <v>28</v>
      </c>
      <c r="O12" s="45" t="s">
        <v>32</v>
      </c>
      <c r="P12" s="45"/>
      <c r="Q12" s="31"/>
    </row>
    <row r="13" spans="1:41" x14ac:dyDescent="0.3">
      <c r="B13" s="73">
        <v>101519</v>
      </c>
      <c r="C13" s="74">
        <v>43291</v>
      </c>
      <c r="D13" s="78" t="s">
        <v>27</v>
      </c>
      <c r="E13" s="79" t="s">
        <v>24</v>
      </c>
      <c r="F13" s="81" t="s">
        <v>23</v>
      </c>
      <c r="G13" s="16"/>
      <c r="H13" s="96">
        <v>3497</v>
      </c>
      <c r="I13" s="96"/>
      <c r="J13" s="57">
        <v>43321</v>
      </c>
      <c r="K13" s="57">
        <v>43325</v>
      </c>
      <c r="L13" s="61" t="s">
        <v>31</v>
      </c>
      <c r="M13" s="13"/>
      <c r="N13" s="50"/>
      <c r="O13" s="45"/>
      <c r="P13" s="45"/>
      <c r="Q13" s="31"/>
    </row>
    <row r="14" spans="1:41" x14ac:dyDescent="0.3">
      <c r="B14" s="73">
        <v>101523</v>
      </c>
      <c r="C14" s="74">
        <v>43291</v>
      </c>
      <c r="D14" s="78" t="s">
        <v>27</v>
      </c>
      <c r="E14" s="79" t="s">
        <v>24</v>
      </c>
      <c r="F14" s="81" t="s">
        <v>23</v>
      </c>
      <c r="G14" s="16"/>
      <c r="H14" s="96">
        <v>36473.370000000003</v>
      </c>
      <c r="I14" s="96"/>
      <c r="J14" s="57">
        <v>43321</v>
      </c>
      <c r="K14" s="57">
        <v>43325</v>
      </c>
      <c r="L14" s="61" t="s">
        <v>31</v>
      </c>
      <c r="M14" s="13"/>
      <c r="N14" s="50"/>
      <c r="O14" s="45"/>
      <c r="P14" s="45"/>
      <c r="Q14" s="31"/>
    </row>
    <row r="15" spans="1:41" x14ac:dyDescent="0.3">
      <c r="B15" s="73">
        <v>101512</v>
      </c>
      <c r="C15" s="74">
        <v>43291</v>
      </c>
      <c r="D15" s="78" t="s">
        <v>27</v>
      </c>
      <c r="E15" s="78" t="s">
        <v>24</v>
      </c>
      <c r="F15" s="81" t="s">
        <v>23</v>
      </c>
      <c r="G15" s="16"/>
      <c r="H15" s="96">
        <v>13720.83</v>
      </c>
      <c r="I15" s="96"/>
      <c r="J15" s="57">
        <v>43321</v>
      </c>
      <c r="K15" s="57">
        <v>43326</v>
      </c>
      <c r="L15" s="61" t="s">
        <v>31</v>
      </c>
      <c r="M15" s="13"/>
      <c r="N15" s="50"/>
      <c r="O15" s="16"/>
      <c r="P15" s="11"/>
      <c r="Q15" s="31"/>
    </row>
    <row r="16" spans="1:41" x14ac:dyDescent="0.3">
      <c r="B16" s="73">
        <v>101711</v>
      </c>
      <c r="C16" s="74">
        <v>43294</v>
      </c>
      <c r="D16" s="20" t="s">
        <v>27</v>
      </c>
      <c r="E16" s="20" t="s">
        <v>24</v>
      </c>
      <c r="F16" s="45" t="s">
        <v>23</v>
      </c>
      <c r="G16" s="50"/>
      <c r="H16" s="94">
        <v>5199.5600000000004</v>
      </c>
      <c r="I16" s="94"/>
      <c r="J16" s="57">
        <v>43324</v>
      </c>
      <c r="K16" s="57">
        <v>43325</v>
      </c>
      <c r="L16" s="61" t="s">
        <v>31</v>
      </c>
      <c r="M16" s="44"/>
      <c r="N16" s="50" t="s">
        <v>28</v>
      </c>
      <c r="O16" s="45"/>
      <c r="P16" s="44"/>
      <c r="Q16" s="31"/>
    </row>
    <row r="17" spans="1:16381" x14ac:dyDescent="0.3">
      <c r="B17" s="75">
        <v>1332</v>
      </c>
      <c r="C17" s="74">
        <v>43320</v>
      </c>
      <c r="D17" s="78" t="s">
        <v>39</v>
      </c>
      <c r="E17" s="78" t="s">
        <v>40</v>
      </c>
      <c r="F17" s="56" t="s">
        <v>23</v>
      </c>
      <c r="G17" s="77"/>
      <c r="H17" s="96">
        <v>29010</v>
      </c>
      <c r="I17" s="96"/>
      <c r="J17" s="57">
        <v>43326</v>
      </c>
      <c r="K17" s="57">
        <v>43326</v>
      </c>
      <c r="L17" s="61" t="s">
        <v>31</v>
      </c>
      <c r="M17" s="13"/>
      <c r="N17" s="50"/>
      <c r="O17" s="16"/>
      <c r="P17" s="11"/>
      <c r="Q17" s="31"/>
    </row>
    <row r="18" spans="1:16381" x14ac:dyDescent="0.3">
      <c r="B18" s="62">
        <v>414</v>
      </c>
      <c r="C18" s="63">
        <v>43326</v>
      </c>
      <c r="D18" s="80" t="s">
        <v>41</v>
      </c>
      <c r="E18" s="83" t="s">
        <v>42</v>
      </c>
      <c r="F18" s="84" t="s">
        <v>43</v>
      </c>
      <c r="G18" s="85"/>
      <c r="H18" s="97">
        <v>3116.13</v>
      </c>
      <c r="I18" s="98"/>
      <c r="J18" s="57">
        <v>43326</v>
      </c>
      <c r="K18" s="57">
        <v>43326</v>
      </c>
      <c r="L18" s="70" t="s">
        <v>31</v>
      </c>
      <c r="M18" s="64"/>
      <c r="N18" s="86"/>
      <c r="O18" s="87"/>
      <c r="P18" s="34"/>
      <c r="Q18" s="31"/>
    </row>
    <row r="19" spans="1:16381" x14ac:dyDescent="0.3">
      <c r="B19" s="91">
        <v>135732</v>
      </c>
      <c r="C19" s="15">
        <v>43297</v>
      </c>
      <c r="D19" s="11" t="s">
        <v>36</v>
      </c>
      <c r="E19" s="12" t="s">
        <v>37</v>
      </c>
      <c r="F19" s="81" t="s">
        <v>23</v>
      </c>
      <c r="G19" s="16"/>
      <c r="H19" s="95">
        <v>501.69</v>
      </c>
      <c r="I19" s="96"/>
      <c r="J19" s="57">
        <v>43327</v>
      </c>
      <c r="K19" s="57">
        <v>43327</v>
      </c>
      <c r="L19" s="90" t="s">
        <v>31</v>
      </c>
      <c r="M19" s="13"/>
      <c r="N19" s="50"/>
      <c r="O19" s="16"/>
      <c r="P19" s="11"/>
      <c r="Q19" s="31"/>
    </row>
    <row r="20" spans="1:16381" x14ac:dyDescent="0.3">
      <c r="B20" s="44">
        <v>873523</v>
      </c>
      <c r="C20" s="15">
        <v>43307</v>
      </c>
      <c r="D20" s="11" t="s">
        <v>46</v>
      </c>
      <c r="E20" s="12" t="s">
        <v>34</v>
      </c>
      <c r="F20" s="89" t="s">
        <v>23</v>
      </c>
      <c r="G20" s="11"/>
      <c r="H20" s="95">
        <v>10.5</v>
      </c>
      <c r="I20" s="96"/>
      <c r="J20" s="57">
        <v>43327</v>
      </c>
      <c r="K20" s="57">
        <v>43327</v>
      </c>
      <c r="L20" s="90" t="s">
        <v>31</v>
      </c>
      <c r="M20" s="13"/>
      <c r="N20" s="50"/>
      <c r="O20" s="16"/>
      <c r="P20" s="11"/>
      <c r="Q20" s="31"/>
    </row>
    <row r="21" spans="1:16381" x14ac:dyDescent="0.3">
      <c r="B21" s="91">
        <v>135927</v>
      </c>
      <c r="C21" s="15">
        <v>43298</v>
      </c>
      <c r="D21" s="11" t="s">
        <v>36</v>
      </c>
      <c r="E21" s="19" t="s">
        <v>37</v>
      </c>
      <c r="F21" s="81" t="s">
        <v>23</v>
      </c>
      <c r="G21" s="16"/>
      <c r="H21" s="95">
        <v>979.89</v>
      </c>
      <c r="I21" s="96"/>
      <c r="J21" s="57">
        <v>43328</v>
      </c>
      <c r="K21" s="57">
        <v>43327</v>
      </c>
      <c r="L21" s="90" t="s">
        <v>31</v>
      </c>
      <c r="M21" s="13"/>
      <c r="N21" s="50"/>
      <c r="O21" s="16"/>
      <c r="P21" s="11"/>
      <c r="Q21" s="31"/>
    </row>
    <row r="22" spans="1:16381" s="34" customFormat="1" x14ac:dyDescent="0.3">
      <c r="A22" s="9"/>
      <c r="B22" s="54">
        <v>5001</v>
      </c>
      <c r="C22" s="15">
        <v>43291</v>
      </c>
      <c r="D22" s="11" t="s">
        <v>38</v>
      </c>
      <c r="E22" s="19" t="s">
        <v>24</v>
      </c>
      <c r="F22" s="89" t="s">
        <v>23</v>
      </c>
      <c r="G22" s="11"/>
      <c r="H22" s="95"/>
      <c r="I22" s="96">
        <v>2392.88</v>
      </c>
      <c r="J22" s="57">
        <v>43351</v>
      </c>
      <c r="K22" s="57"/>
      <c r="L22" s="53" t="s">
        <v>31</v>
      </c>
      <c r="M22" s="13"/>
      <c r="N22" s="13"/>
      <c r="O22" s="88"/>
      <c r="P22" s="88"/>
      <c r="Q22" s="22"/>
      <c r="R22" s="22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</row>
    <row r="23" spans="1:16381" x14ac:dyDescent="0.3">
      <c r="B23" s="54">
        <v>5012</v>
      </c>
      <c r="C23" s="15">
        <v>43292</v>
      </c>
      <c r="D23" s="11" t="s">
        <v>38</v>
      </c>
      <c r="E23" s="19" t="s">
        <v>24</v>
      </c>
      <c r="F23" s="81" t="s">
        <v>23</v>
      </c>
      <c r="G23" s="16"/>
      <c r="H23" s="95"/>
      <c r="I23" s="96">
        <v>8313.58</v>
      </c>
      <c r="J23" s="57">
        <v>43352</v>
      </c>
      <c r="K23" s="57"/>
      <c r="L23" s="53" t="s">
        <v>31</v>
      </c>
      <c r="M23" s="13"/>
      <c r="N23" s="50"/>
      <c r="O23" s="16"/>
      <c r="P23" s="11"/>
      <c r="Q23" s="31"/>
    </row>
    <row r="24" spans="1:16381" x14ac:dyDescent="0.3">
      <c r="B24" s="44">
        <v>45</v>
      </c>
      <c r="C24" s="15">
        <v>43314</v>
      </c>
      <c r="D24" s="11" t="s">
        <v>47</v>
      </c>
      <c r="E24" s="19" t="s">
        <v>48</v>
      </c>
      <c r="F24" s="11" t="s">
        <v>23</v>
      </c>
      <c r="G24" s="11"/>
      <c r="H24" s="95">
        <v>16238.78</v>
      </c>
      <c r="I24" s="96"/>
      <c r="J24" s="57">
        <v>43332</v>
      </c>
      <c r="K24" s="57">
        <v>43332</v>
      </c>
      <c r="L24" s="90" t="s">
        <v>31</v>
      </c>
      <c r="M24" s="13"/>
      <c r="N24" s="50"/>
      <c r="O24" s="16"/>
      <c r="P24" s="11"/>
      <c r="Q24" s="31"/>
    </row>
    <row r="25" spans="1:16381" x14ac:dyDescent="0.3">
      <c r="B25" s="91">
        <v>134886</v>
      </c>
      <c r="C25" s="15">
        <v>43290</v>
      </c>
      <c r="D25" s="11" t="s">
        <v>36</v>
      </c>
      <c r="E25" s="19" t="s">
        <v>37</v>
      </c>
      <c r="F25" s="81" t="s">
        <v>23</v>
      </c>
      <c r="G25" s="11"/>
      <c r="H25" s="95">
        <v>181.89</v>
      </c>
      <c r="I25" s="96"/>
      <c r="J25" s="57">
        <v>43320</v>
      </c>
      <c r="K25" s="57">
        <v>43327</v>
      </c>
      <c r="L25" s="90" t="s">
        <v>31</v>
      </c>
      <c r="M25" s="13"/>
      <c r="N25" s="50"/>
      <c r="O25" s="16"/>
      <c r="P25" s="11"/>
      <c r="Q25" s="31"/>
    </row>
    <row r="26" spans="1:16381" x14ac:dyDescent="0.3">
      <c r="B26" s="68"/>
      <c r="C26" s="15">
        <v>43332</v>
      </c>
      <c r="D26" s="11" t="s">
        <v>49</v>
      </c>
      <c r="E26" s="19" t="s">
        <v>50</v>
      </c>
      <c r="F26" s="11" t="s">
        <v>23</v>
      </c>
      <c r="G26" s="11"/>
      <c r="H26" s="13">
        <v>4843.3900000000003</v>
      </c>
      <c r="I26" s="52"/>
      <c r="J26" s="57">
        <v>43332</v>
      </c>
      <c r="K26" s="57">
        <v>43332</v>
      </c>
      <c r="L26" s="90" t="s">
        <v>31</v>
      </c>
      <c r="M26" s="13"/>
      <c r="N26" s="50"/>
      <c r="O26" s="16"/>
      <c r="P26" s="11"/>
      <c r="Q26" s="31"/>
    </row>
    <row r="27" spans="1:16381" x14ac:dyDescent="0.3">
      <c r="B27" s="44"/>
      <c r="C27" s="15">
        <v>43332</v>
      </c>
      <c r="D27" s="11" t="s">
        <v>49</v>
      </c>
      <c r="E27" s="19" t="s">
        <v>50</v>
      </c>
      <c r="F27" s="11" t="s">
        <v>23</v>
      </c>
      <c r="G27" s="11"/>
      <c r="H27" s="13">
        <v>32428.7</v>
      </c>
      <c r="I27" s="52"/>
      <c r="J27" s="57">
        <v>43332</v>
      </c>
      <c r="K27" s="57">
        <v>43332</v>
      </c>
      <c r="L27" s="90" t="s">
        <v>31</v>
      </c>
      <c r="M27" s="13"/>
      <c r="N27" s="50"/>
      <c r="O27" s="16"/>
      <c r="P27" s="11"/>
      <c r="Q27" s="31"/>
    </row>
    <row r="28" spans="1:16381" x14ac:dyDescent="0.3">
      <c r="B28" s="44"/>
      <c r="C28" s="15">
        <v>43332</v>
      </c>
      <c r="D28" s="11" t="s">
        <v>51</v>
      </c>
      <c r="E28" s="19" t="s">
        <v>52</v>
      </c>
      <c r="F28" s="11" t="s">
        <v>23</v>
      </c>
      <c r="G28" s="11"/>
      <c r="H28" s="13"/>
      <c r="I28" s="52">
        <v>112709.52</v>
      </c>
      <c r="J28" s="57"/>
      <c r="K28" s="57"/>
      <c r="L28" s="18"/>
      <c r="M28" s="13"/>
      <c r="N28" s="50"/>
      <c r="O28" s="16"/>
      <c r="P28" s="11"/>
      <c r="Q28" s="31"/>
    </row>
    <row r="29" spans="1:16381" x14ac:dyDescent="0.3">
      <c r="B29" s="99">
        <v>55541</v>
      </c>
      <c r="C29" s="15">
        <v>43320</v>
      </c>
      <c r="D29" s="11" t="s">
        <v>53</v>
      </c>
      <c r="E29" s="19" t="s">
        <v>54</v>
      </c>
      <c r="F29" s="35" t="s">
        <v>43</v>
      </c>
      <c r="G29" s="35"/>
      <c r="H29" s="13">
        <v>875.94</v>
      </c>
      <c r="I29" s="52"/>
      <c r="J29" s="57">
        <v>43330</v>
      </c>
      <c r="K29" s="57">
        <v>43332</v>
      </c>
      <c r="L29" s="90" t="s">
        <v>31</v>
      </c>
      <c r="M29" s="13"/>
      <c r="N29" s="50"/>
      <c r="O29" s="16"/>
      <c r="P29" s="37"/>
      <c r="Q29" s="31"/>
    </row>
    <row r="30" spans="1:16381" x14ac:dyDescent="0.3">
      <c r="B30" s="35"/>
      <c r="C30" s="15">
        <v>43332</v>
      </c>
      <c r="D30" s="11" t="s">
        <v>49</v>
      </c>
      <c r="E30" s="19" t="s">
        <v>55</v>
      </c>
      <c r="F30" s="35" t="s">
        <v>23</v>
      </c>
      <c r="G30" s="35"/>
      <c r="H30" s="13">
        <v>4843.3900000000003</v>
      </c>
      <c r="I30" s="52"/>
      <c r="J30" s="57">
        <v>43332</v>
      </c>
      <c r="K30" s="57">
        <v>43332</v>
      </c>
      <c r="L30" s="90" t="s">
        <v>31</v>
      </c>
      <c r="M30" s="13"/>
      <c r="N30" s="50"/>
      <c r="O30" s="16"/>
      <c r="P30" s="37"/>
      <c r="Q30" s="31"/>
    </row>
    <row r="31" spans="1:16381" x14ac:dyDescent="0.3">
      <c r="B31" s="35"/>
      <c r="C31" s="15">
        <v>43332</v>
      </c>
      <c r="D31" s="11" t="s">
        <v>49</v>
      </c>
      <c r="E31" s="19" t="s">
        <v>55</v>
      </c>
      <c r="F31" s="35" t="s">
        <v>23</v>
      </c>
      <c r="G31" s="35"/>
      <c r="H31" s="13">
        <v>32428.7</v>
      </c>
      <c r="I31" s="52"/>
      <c r="J31" s="57">
        <v>43332</v>
      </c>
      <c r="K31" s="57">
        <v>43332</v>
      </c>
      <c r="L31" s="90" t="s">
        <v>31</v>
      </c>
      <c r="M31" s="13"/>
      <c r="N31" s="50"/>
      <c r="O31" s="16"/>
      <c r="P31" s="37"/>
      <c r="Q31" s="31"/>
    </row>
    <row r="32" spans="1:16381" x14ac:dyDescent="0.3">
      <c r="B32" s="14"/>
      <c r="C32" s="15">
        <v>43332</v>
      </c>
      <c r="D32" s="11" t="s">
        <v>49</v>
      </c>
      <c r="E32" s="19" t="s">
        <v>55</v>
      </c>
      <c r="F32" s="11" t="s">
        <v>23</v>
      </c>
      <c r="G32" s="11"/>
      <c r="H32" s="13">
        <v>183.07</v>
      </c>
      <c r="I32" s="52"/>
      <c r="J32" s="57">
        <v>43332</v>
      </c>
      <c r="K32" s="57">
        <v>43332</v>
      </c>
      <c r="L32" s="90" t="s">
        <v>31</v>
      </c>
      <c r="M32" s="13"/>
      <c r="N32" s="50"/>
      <c r="O32" s="16"/>
      <c r="P32" s="37"/>
      <c r="Q32" s="31"/>
    </row>
    <row r="33" spans="2:17" x14ac:dyDescent="0.3">
      <c r="B33" s="14">
        <v>3456</v>
      </c>
      <c r="C33" s="100">
        <v>43332</v>
      </c>
      <c r="D33" s="101" t="s">
        <v>56</v>
      </c>
      <c r="E33" s="102" t="s">
        <v>57</v>
      </c>
      <c r="F33" s="101" t="s">
        <v>23</v>
      </c>
      <c r="G33" s="101"/>
      <c r="H33" s="103">
        <v>37240</v>
      </c>
      <c r="I33" s="52"/>
      <c r="J33" s="57">
        <v>43341</v>
      </c>
      <c r="K33" s="57">
        <v>43341</v>
      </c>
      <c r="L33" s="90" t="s">
        <v>31</v>
      </c>
      <c r="M33" s="13"/>
      <c r="N33" s="50"/>
      <c r="O33" s="16"/>
      <c r="P33" s="37"/>
      <c r="Q33" s="31"/>
    </row>
    <row r="34" spans="2:17" x14ac:dyDescent="0.3">
      <c r="B34" s="14">
        <v>255708</v>
      </c>
      <c r="C34" s="100">
        <v>43293</v>
      </c>
      <c r="D34" s="101"/>
      <c r="E34" s="102"/>
      <c r="F34" s="101"/>
      <c r="G34" s="101"/>
      <c r="I34" s="117"/>
      <c r="J34" s="57"/>
      <c r="K34" s="57"/>
      <c r="L34" s="36"/>
      <c r="M34" s="13"/>
      <c r="N34" s="50"/>
      <c r="O34" s="16"/>
      <c r="P34" s="37"/>
      <c r="Q34" s="31"/>
    </row>
    <row r="35" spans="2:17" x14ac:dyDescent="0.3">
      <c r="B35" s="14">
        <v>255707</v>
      </c>
      <c r="C35" s="100">
        <v>43293</v>
      </c>
      <c r="D35" s="101"/>
      <c r="E35" s="102"/>
      <c r="F35" s="101"/>
      <c r="G35" s="101"/>
      <c r="H35" s="103"/>
      <c r="I35" s="118">
        <v>1194.6199999999999</v>
      </c>
      <c r="J35" s="57"/>
      <c r="K35" s="57"/>
      <c r="L35" s="36"/>
      <c r="M35" s="13"/>
      <c r="N35" s="50"/>
      <c r="O35" s="16"/>
      <c r="P35" s="37"/>
      <c r="Q35" s="31"/>
    </row>
    <row r="36" spans="2:17" x14ac:dyDescent="0.3">
      <c r="B36" s="14">
        <v>256571</v>
      </c>
      <c r="C36" s="100">
        <v>43308</v>
      </c>
      <c r="D36" s="101"/>
      <c r="E36" s="102"/>
      <c r="F36" s="101"/>
      <c r="G36" s="101"/>
      <c r="H36" s="103"/>
      <c r="I36" s="118">
        <v>1194.6199999999999</v>
      </c>
      <c r="J36" s="57"/>
      <c r="K36" s="57"/>
      <c r="L36" s="36"/>
      <c r="M36" s="13"/>
      <c r="N36" s="50"/>
      <c r="O36" s="16"/>
      <c r="P36" s="37"/>
      <c r="Q36" s="31"/>
    </row>
    <row r="37" spans="2:17" x14ac:dyDescent="0.3">
      <c r="B37" s="14">
        <v>255885</v>
      </c>
      <c r="C37" s="100">
        <v>43297</v>
      </c>
      <c r="D37" s="101"/>
      <c r="E37" s="102"/>
      <c r="F37" s="101"/>
      <c r="G37" s="101"/>
      <c r="H37" s="103"/>
      <c r="I37" s="118">
        <v>632.45000000000005</v>
      </c>
      <c r="J37" s="57"/>
      <c r="K37" s="17"/>
      <c r="L37" s="36"/>
      <c r="M37" s="13"/>
      <c r="N37" s="50"/>
      <c r="O37" s="16"/>
      <c r="P37" s="37"/>
      <c r="Q37" s="31"/>
    </row>
    <row r="38" spans="2:17" x14ac:dyDescent="0.3">
      <c r="B38" s="14">
        <v>256357</v>
      </c>
      <c r="C38" s="100">
        <v>43305</v>
      </c>
      <c r="D38" s="101"/>
      <c r="E38" s="102"/>
      <c r="F38" s="101"/>
      <c r="G38" s="103"/>
      <c r="H38" s="103"/>
      <c r="I38" s="118">
        <v>632.45000000000005</v>
      </c>
      <c r="J38" s="57"/>
      <c r="K38" s="17"/>
      <c r="L38" s="36"/>
      <c r="M38" s="13"/>
      <c r="N38" s="50"/>
      <c r="O38" s="16"/>
      <c r="P38" s="37"/>
      <c r="Q38" s="31"/>
    </row>
    <row r="39" spans="2:17" x14ac:dyDescent="0.3">
      <c r="B39" s="14">
        <v>256291</v>
      </c>
      <c r="C39" s="100">
        <v>43304</v>
      </c>
      <c r="D39" s="101"/>
      <c r="E39" s="102"/>
      <c r="F39" s="101"/>
      <c r="G39" s="103"/>
      <c r="H39" s="103"/>
      <c r="I39" s="118">
        <v>632.45000000000005</v>
      </c>
      <c r="J39" s="57"/>
      <c r="K39" s="17"/>
      <c r="L39" s="36"/>
      <c r="M39" s="13"/>
      <c r="N39" s="50"/>
      <c r="O39" s="16"/>
      <c r="P39" s="37"/>
      <c r="Q39" s="31"/>
    </row>
    <row r="40" spans="2:17" x14ac:dyDescent="0.3">
      <c r="B40" s="14">
        <v>255957</v>
      </c>
      <c r="C40" s="100">
        <v>43298</v>
      </c>
      <c r="D40" s="101"/>
      <c r="E40" s="102"/>
      <c r="F40" s="101"/>
      <c r="G40" s="103"/>
      <c r="H40" s="103"/>
      <c r="I40" s="118">
        <v>632.45000000000005</v>
      </c>
      <c r="J40" s="57"/>
      <c r="K40" s="17"/>
      <c r="L40" s="36"/>
      <c r="M40" s="13"/>
      <c r="N40" s="50"/>
      <c r="O40" s="16"/>
      <c r="P40" s="37"/>
      <c r="Q40" s="31"/>
    </row>
    <row r="41" spans="2:17" x14ac:dyDescent="0.3">
      <c r="B41" s="14">
        <v>256207</v>
      </c>
      <c r="C41" s="100">
        <v>43301</v>
      </c>
      <c r="D41" s="101"/>
      <c r="E41" s="102"/>
      <c r="F41" s="101"/>
      <c r="G41" s="103"/>
      <c r="H41" s="103"/>
      <c r="I41" s="118">
        <v>632.45000000000005</v>
      </c>
      <c r="J41" s="57"/>
      <c r="K41" s="17"/>
      <c r="L41" s="36"/>
      <c r="M41" s="13"/>
      <c r="N41" s="50"/>
      <c r="O41" s="16"/>
      <c r="P41" s="37"/>
      <c r="Q41" s="31"/>
    </row>
    <row r="42" spans="2:17" x14ac:dyDescent="0.3">
      <c r="B42" s="14">
        <v>255573</v>
      </c>
      <c r="C42" s="100">
        <v>43291</v>
      </c>
      <c r="D42" s="101"/>
      <c r="E42" s="102"/>
      <c r="F42" s="101"/>
      <c r="G42" s="103"/>
      <c r="H42" s="103"/>
      <c r="I42" s="118">
        <v>1194.6199999999999</v>
      </c>
      <c r="J42" s="57"/>
      <c r="K42" s="17"/>
      <c r="L42" s="36"/>
      <c r="M42" s="13"/>
      <c r="N42" s="50"/>
      <c r="O42" s="16"/>
      <c r="P42" s="37"/>
      <c r="Q42" s="31"/>
    </row>
    <row r="43" spans="2:17" x14ac:dyDescent="0.3">
      <c r="B43" s="14">
        <v>255706</v>
      </c>
      <c r="C43" s="100">
        <v>43293</v>
      </c>
      <c r="D43" s="101"/>
      <c r="E43" s="102"/>
      <c r="F43" s="101"/>
      <c r="G43" s="103"/>
      <c r="H43" s="103"/>
      <c r="I43" s="118">
        <v>632.45000000000005</v>
      </c>
      <c r="J43" s="57"/>
      <c r="K43" s="17"/>
      <c r="L43" s="36"/>
      <c r="M43" s="13"/>
      <c r="N43" s="50"/>
      <c r="O43" s="16"/>
      <c r="P43" s="37"/>
      <c r="Q43" s="31"/>
    </row>
    <row r="44" spans="2:17" x14ac:dyDescent="0.3">
      <c r="B44" s="14">
        <v>255801</v>
      </c>
      <c r="C44" s="100">
        <v>43294</v>
      </c>
      <c r="D44" s="101"/>
      <c r="E44" s="102"/>
      <c r="F44" s="101"/>
      <c r="G44" s="103"/>
      <c r="H44" s="103"/>
      <c r="I44" s="118">
        <v>175.68</v>
      </c>
      <c r="J44" s="57"/>
      <c r="K44" s="17"/>
      <c r="L44" s="36"/>
      <c r="M44" s="13"/>
      <c r="N44" s="50"/>
      <c r="O44" s="16"/>
      <c r="P44" s="37"/>
      <c r="Q44" s="31"/>
    </row>
    <row r="45" spans="2:17" x14ac:dyDescent="0.3">
      <c r="B45" s="38">
        <v>256853</v>
      </c>
      <c r="C45" s="104">
        <v>43312</v>
      </c>
      <c r="D45" s="105"/>
      <c r="E45" s="106"/>
      <c r="F45" s="105"/>
      <c r="G45" s="107"/>
      <c r="H45" s="107"/>
      <c r="I45" s="119">
        <v>632.45000000000005</v>
      </c>
      <c r="J45" s="108"/>
      <c r="K45" s="40"/>
      <c r="L45" s="41"/>
      <c r="M45" s="39"/>
      <c r="N45" s="51"/>
      <c r="O45" s="42"/>
      <c r="P45" s="43"/>
      <c r="Q45" s="31"/>
    </row>
    <row r="46" spans="2:17" x14ac:dyDescent="0.3">
      <c r="B46" s="14">
        <v>256751</v>
      </c>
      <c r="C46" s="116">
        <v>43311</v>
      </c>
      <c r="D46" s="101"/>
      <c r="E46" s="102"/>
      <c r="F46" s="101"/>
      <c r="G46" s="103"/>
      <c r="H46" s="103"/>
      <c r="I46" s="118">
        <v>632.45000000000005</v>
      </c>
      <c r="J46" s="57"/>
      <c r="K46" s="17"/>
      <c r="L46" s="36"/>
      <c r="M46" s="13"/>
      <c r="N46" s="13"/>
      <c r="O46" s="11"/>
      <c r="P46" s="37"/>
      <c r="Q46" s="31"/>
    </row>
    <row r="47" spans="2:17" x14ac:dyDescent="0.3">
      <c r="B47" s="14"/>
      <c r="C47" s="116"/>
      <c r="D47" s="101"/>
      <c r="E47" s="102"/>
      <c r="F47" s="101"/>
      <c r="G47" s="103"/>
      <c r="H47" s="103"/>
      <c r="I47" s="52"/>
      <c r="J47" s="57"/>
      <c r="K47" s="17"/>
      <c r="L47" s="36"/>
      <c r="M47" s="13"/>
      <c r="N47" s="13"/>
      <c r="O47" s="11"/>
      <c r="P47" s="37"/>
      <c r="Q47" s="31"/>
    </row>
    <row r="48" spans="2:17" x14ac:dyDescent="0.3">
      <c r="B48" s="14"/>
      <c r="C48" s="116"/>
      <c r="D48" s="101"/>
      <c r="E48" s="102"/>
      <c r="F48" s="101"/>
      <c r="G48" s="103"/>
      <c r="H48" s="103"/>
      <c r="I48" s="52"/>
      <c r="J48" s="57"/>
      <c r="K48" s="17"/>
      <c r="L48" s="36"/>
      <c r="M48" s="13"/>
      <c r="N48" s="13"/>
      <c r="O48" s="11"/>
      <c r="P48" s="37"/>
      <c r="Q48" s="31"/>
    </row>
    <row r="49" spans="2:17" x14ac:dyDescent="0.3">
      <c r="B49" s="14"/>
      <c r="C49" s="116"/>
      <c r="D49" s="101"/>
      <c r="E49" s="102"/>
      <c r="F49" s="101"/>
      <c r="G49" s="103"/>
      <c r="H49" s="103"/>
      <c r="I49" s="52"/>
      <c r="J49" s="57"/>
      <c r="K49" s="17"/>
      <c r="L49" s="36"/>
      <c r="M49" s="13"/>
      <c r="N49" s="13"/>
      <c r="O49" s="11"/>
      <c r="P49" s="37"/>
      <c r="Q49" s="31"/>
    </row>
    <row r="50" spans="2:17" x14ac:dyDescent="0.3">
      <c r="B50" s="14"/>
      <c r="C50" s="116"/>
      <c r="D50" s="101"/>
      <c r="E50" s="102"/>
      <c r="F50" s="101"/>
      <c r="G50" s="103"/>
      <c r="H50" s="103"/>
      <c r="I50" s="52"/>
      <c r="J50" s="57"/>
      <c r="K50" s="17"/>
      <c r="L50" s="36"/>
      <c r="M50" s="13"/>
      <c r="N50" s="13"/>
      <c r="O50" s="11"/>
      <c r="P50" s="37"/>
      <c r="Q50" s="31"/>
    </row>
    <row r="51" spans="2:17" x14ac:dyDescent="0.3">
      <c r="B51" s="14"/>
      <c r="C51" s="116"/>
      <c r="D51" s="101"/>
      <c r="E51" s="102"/>
      <c r="F51" s="101"/>
      <c r="G51" s="103"/>
      <c r="H51" s="103"/>
      <c r="I51" s="52"/>
      <c r="J51" s="57"/>
      <c r="K51" s="17"/>
      <c r="L51" s="36"/>
      <c r="M51" s="13"/>
      <c r="N51" s="13"/>
      <c r="O51" s="11"/>
      <c r="P51" s="37"/>
      <c r="Q51" s="31"/>
    </row>
    <row r="52" spans="2:17" x14ac:dyDescent="0.3">
      <c r="B52" s="14"/>
      <c r="C52" s="116"/>
      <c r="D52" s="101"/>
      <c r="E52" s="102"/>
      <c r="F52" s="101"/>
      <c r="G52" s="103"/>
      <c r="H52" s="103"/>
      <c r="I52" s="52"/>
      <c r="J52" s="57"/>
      <c r="K52" s="17"/>
      <c r="L52" s="36"/>
      <c r="M52" s="13"/>
      <c r="N52" s="13"/>
      <c r="O52" s="11"/>
      <c r="P52" s="37"/>
      <c r="Q52" s="31"/>
    </row>
    <row r="53" spans="2:17" ht="14.4" thickBot="1" x14ac:dyDescent="0.35">
      <c r="B53" s="109"/>
      <c r="C53" s="110"/>
      <c r="D53" s="110"/>
      <c r="E53" s="110"/>
      <c r="F53" s="110"/>
      <c r="G53" s="111">
        <f>SUM(G9:G45)</f>
        <v>0</v>
      </c>
      <c r="H53" s="112">
        <f>SUM(H12:H45)</f>
        <v>239789.83000000005</v>
      </c>
      <c r="I53" s="113"/>
      <c r="J53" s="114"/>
      <c r="K53" s="110"/>
      <c r="L53" s="110"/>
      <c r="M53" s="110"/>
      <c r="N53" s="110"/>
      <c r="O53" s="110"/>
      <c r="P53" s="115"/>
      <c r="Q53" s="31"/>
    </row>
    <row r="54" spans="2:17" x14ac:dyDescent="0.3">
      <c r="J54" s="57"/>
    </row>
    <row r="55" spans="2:17" x14ac:dyDescent="0.3">
      <c r="J55" s="57"/>
    </row>
    <row r="56" spans="2:17" x14ac:dyDescent="0.3">
      <c r="J56" s="57"/>
    </row>
    <row r="57" spans="2:17" x14ac:dyDescent="0.3">
      <c r="J57" s="57"/>
    </row>
    <row r="58" spans="2:17" x14ac:dyDescent="0.3">
      <c r="J58" s="57"/>
    </row>
    <row r="59" spans="2:17" x14ac:dyDescent="0.3">
      <c r="J59" s="57"/>
    </row>
    <row r="60" spans="2:17" x14ac:dyDescent="0.3">
      <c r="J60" s="57"/>
    </row>
    <row r="61" spans="2:17" x14ac:dyDescent="0.3">
      <c r="J61" s="57"/>
    </row>
    <row r="62" spans="2:17" x14ac:dyDescent="0.3">
      <c r="J62" s="57"/>
    </row>
    <row r="63" spans="2:17" x14ac:dyDescent="0.3">
      <c r="J63" s="57"/>
    </row>
  </sheetData>
  <autoFilter ref="B7:P46">
    <sortState ref="B8:P23">
      <sortCondition ref="J7:J23"/>
    </sortState>
  </autoFilter>
  <pageMargins left="0.511811024" right="0.511811024" top="0.78740157499999996" bottom="0.78740157499999996" header="0.31496062000000002" footer="0.31496062000000002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14"/>
  <sheetViews>
    <sheetView topLeftCell="E1" zoomScaleNormal="100" workbookViewId="0">
      <pane ySplit="8" topLeftCell="A9" activePane="bottomLeft" state="frozen"/>
      <selection activeCell="B1" sqref="B1"/>
      <selection pane="bottomLeft" activeCell="B10" sqref="B10:M11"/>
    </sheetView>
  </sheetViews>
  <sheetFormatPr defaultColWidth="9.109375" defaultRowHeight="14.4" x14ac:dyDescent="0.3"/>
  <cols>
    <col min="1" max="1" width="2.109375" style="1" customWidth="1"/>
    <col min="2" max="2" width="11.6640625" style="1" bestFit="1" customWidth="1"/>
    <col min="3" max="3" width="13.88671875" style="1" customWidth="1"/>
    <col min="4" max="4" width="29" style="1" customWidth="1"/>
    <col min="5" max="5" width="15.33203125" style="1" customWidth="1"/>
    <col min="6" max="6" width="28.6640625" style="1" customWidth="1"/>
    <col min="7" max="7" width="26.6640625" style="1" bestFit="1" customWidth="1"/>
    <col min="8" max="8" width="12.5546875" style="240" bestFit="1" customWidth="1"/>
    <col min="9" max="9" width="14.33203125" style="1" bestFit="1" customWidth="1"/>
    <col min="10" max="10" width="12.109375" style="144" customWidth="1"/>
    <col min="11" max="11" width="14.88671875" style="1" customWidth="1"/>
    <col min="12" max="12" width="12" style="1" customWidth="1"/>
    <col min="13" max="13" width="13.33203125" style="1" customWidth="1"/>
    <col min="14" max="14" width="9.109375" style="1"/>
    <col min="15" max="15" width="18" style="1" customWidth="1"/>
    <col min="16" max="16384" width="9.109375" style="1"/>
  </cols>
  <sheetData>
    <row r="1" spans="1:78" x14ac:dyDescent="0.3">
      <c r="A1" s="2"/>
      <c r="H1" s="1"/>
    </row>
    <row r="2" spans="1:78" x14ac:dyDescent="0.3">
      <c r="A2" s="2"/>
      <c r="F2" s="3" t="s">
        <v>0</v>
      </c>
      <c r="G2" s="3" t="s">
        <v>1</v>
      </c>
      <c r="H2" s="3" t="s">
        <v>2</v>
      </c>
    </row>
    <row r="3" spans="1:78" x14ac:dyDescent="0.3">
      <c r="A3" s="2"/>
      <c r="F3" s="5" t="s">
        <v>3</v>
      </c>
      <c r="G3" s="6">
        <f>H103</f>
        <v>2219044.85</v>
      </c>
      <c r="H3" s="7"/>
    </row>
    <row r="4" spans="1:78" x14ac:dyDescent="0.3">
      <c r="A4" s="2"/>
      <c r="F4" s="5" t="s">
        <v>5</v>
      </c>
      <c r="G4" s="6">
        <f>I103</f>
        <v>2219044.850000001</v>
      </c>
      <c r="H4" s="7"/>
    </row>
    <row r="5" spans="1:78" x14ac:dyDescent="0.3">
      <c r="A5" s="2"/>
      <c r="F5" s="5" t="s">
        <v>7</v>
      </c>
      <c r="G5" s="6">
        <f>SUM(G3:G3)-G4</f>
        <v>0</v>
      </c>
      <c r="H5" s="8" t="s">
        <v>8</v>
      </c>
    </row>
    <row r="6" spans="1:78" x14ac:dyDescent="0.3">
      <c r="A6" s="2"/>
      <c r="F6" s="5" t="s">
        <v>16</v>
      </c>
      <c r="G6" s="6">
        <f>J103</f>
        <v>0</v>
      </c>
      <c r="H6" s="8"/>
    </row>
    <row r="7" spans="1:78" x14ac:dyDescent="0.3">
      <c r="A7" s="2"/>
      <c r="H7" s="1"/>
    </row>
    <row r="8" spans="1:78" ht="20.399999999999999" x14ac:dyDescent="0.3">
      <c r="A8" s="2"/>
      <c r="B8" s="122" t="s">
        <v>9</v>
      </c>
      <c r="C8" s="122" t="s">
        <v>10</v>
      </c>
      <c r="D8" s="122" t="s">
        <v>11</v>
      </c>
      <c r="E8" s="122" t="s">
        <v>132</v>
      </c>
      <c r="F8" s="122" t="s">
        <v>12</v>
      </c>
      <c r="G8" s="122" t="s">
        <v>13</v>
      </c>
      <c r="H8" s="122" t="s">
        <v>14</v>
      </c>
      <c r="I8" s="122" t="s">
        <v>15</v>
      </c>
      <c r="J8" s="222" t="s">
        <v>16</v>
      </c>
      <c r="K8" s="122" t="s">
        <v>17</v>
      </c>
      <c r="L8" s="122" t="s">
        <v>18</v>
      </c>
      <c r="M8" s="122" t="s">
        <v>19</v>
      </c>
      <c r="N8" s="122" t="s">
        <v>20</v>
      </c>
      <c r="O8" s="122" t="s">
        <v>21</v>
      </c>
      <c r="P8" s="122" t="s">
        <v>22</v>
      </c>
      <c r="Q8" s="1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1:78" s="225" customFormat="1" x14ac:dyDescent="0.3">
      <c r="A9" s="1"/>
      <c r="B9" s="243"/>
      <c r="C9" s="244">
        <v>43405</v>
      </c>
      <c r="D9" s="225" t="s">
        <v>230</v>
      </c>
      <c r="F9" s="243" t="s">
        <v>62</v>
      </c>
      <c r="G9" s="225" t="s">
        <v>98</v>
      </c>
      <c r="H9" s="245">
        <v>34520.199999999997</v>
      </c>
      <c r="J9" s="227"/>
      <c r="K9" s="226">
        <v>43405</v>
      </c>
      <c r="L9" s="226">
        <v>43405</v>
      </c>
      <c r="M9" s="225" t="s">
        <v>61</v>
      </c>
    </row>
    <row r="10" spans="1:78" s="242" customFormat="1" x14ac:dyDescent="0.3">
      <c r="A10" s="135"/>
      <c r="B10" s="246">
        <v>237</v>
      </c>
      <c r="C10" s="247">
        <v>43376</v>
      </c>
      <c r="D10" s="248" t="s">
        <v>173</v>
      </c>
      <c r="E10" s="248" t="s">
        <v>174</v>
      </c>
      <c r="F10" s="248" t="s">
        <v>116</v>
      </c>
      <c r="G10" s="248" t="s">
        <v>175</v>
      </c>
      <c r="H10" s="249"/>
      <c r="I10" s="221">
        <v>28068.01</v>
      </c>
      <c r="J10" s="221"/>
      <c r="K10" s="250">
        <v>43434</v>
      </c>
      <c r="L10" s="251">
        <v>43405</v>
      </c>
      <c r="M10" s="224" t="s">
        <v>31</v>
      </c>
      <c r="N10" s="241"/>
      <c r="O10" s="241"/>
      <c r="P10" s="241"/>
    </row>
    <row r="11" spans="1:78" s="134" customFormat="1" x14ac:dyDescent="0.3">
      <c r="A11" s="133"/>
      <c r="B11" s="223">
        <v>1</v>
      </c>
      <c r="C11" s="187">
        <v>43402</v>
      </c>
      <c r="D11" s="146" t="s">
        <v>100</v>
      </c>
      <c r="E11" s="146" t="s">
        <v>232</v>
      </c>
      <c r="F11" s="146" t="s">
        <v>102</v>
      </c>
      <c r="G11" s="146" t="s">
        <v>86</v>
      </c>
      <c r="H11" s="228"/>
      <c r="I11" s="186">
        <v>6452.19</v>
      </c>
      <c r="J11" s="186"/>
      <c r="K11" s="147">
        <v>43405</v>
      </c>
      <c r="L11" s="187">
        <v>43405</v>
      </c>
      <c r="M11" s="224" t="s">
        <v>31</v>
      </c>
      <c r="N11" s="146"/>
      <c r="O11" s="146"/>
      <c r="P11" s="146"/>
      <c r="Q11" s="141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</row>
    <row r="12" spans="1:78" s="134" customFormat="1" x14ac:dyDescent="0.3">
      <c r="A12" s="133"/>
      <c r="B12" s="223"/>
      <c r="C12" s="244">
        <v>43409</v>
      </c>
      <c r="D12" s="146" t="s">
        <v>230</v>
      </c>
      <c r="E12" s="146"/>
      <c r="F12" s="243" t="s">
        <v>231</v>
      </c>
      <c r="G12" s="146"/>
      <c r="H12" s="228">
        <v>4999.72</v>
      </c>
      <c r="I12" s="186"/>
      <c r="J12" s="186"/>
      <c r="K12" s="147"/>
      <c r="L12" s="187">
        <v>43409</v>
      </c>
      <c r="M12" s="225" t="s">
        <v>61</v>
      </c>
      <c r="N12" s="146"/>
      <c r="O12" s="146"/>
      <c r="P12" s="146"/>
      <c r="Q12" s="141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</row>
    <row r="13" spans="1:78" s="134" customFormat="1" ht="14.25" customHeight="1" x14ac:dyDescent="0.3">
      <c r="A13" s="133"/>
      <c r="B13" s="153"/>
      <c r="C13" s="149">
        <v>43409</v>
      </c>
      <c r="D13" s="129" t="s">
        <v>101</v>
      </c>
      <c r="E13" s="129"/>
      <c r="F13" s="129" t="s">
        <v>97</v>
      </c>
      <c r="G13" s="129" t="s">
        <v>86</v>
      </c>
      <c r="H13" s="229"/>
      <c r="I13" s="283">
        <v>4999.72</v>
      </c>
      <c r="J13" s="152"/>
      <c r="K13" s="132">
        <v>43411</v>
      </c>
      <c r="L13" s="187">
        <v>43409</v>
      </c>
      <c r="M13" s="192" t="s">
        <v>31</v>
      </c>
      <c r="N13" s="153"/>
      <c r="O13" s="153"/>
      <c r="P13" s="153"/>
      <c r="Q13" s="141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</row>
    <row r="14" spans="1:78" s="134" customFormat="1" ht="14.25" customHeight="1" x14ac:dyDescent="0.3">
      <c r="A14" s="133"/>
      <c r="B14" s="153"/>
      <c r="C14" s="149">
        <v>43410</v>
      </c>
      <c r="D14" s="146" t="s">
        <v>230</v>
      </c>
      <c r="E14" s="129"/>
      <c r="F14" s="225" t="s">
        <v>231</v>
      </c>
      <c r="G14" s="129"/>
      <c r="H14" s="229">
        <v>229907.65</v>
      </c>
      <c r="I14" s="142"/>
      <c r="J14" s="152"/>
      <c r="K14" s="132"/>
      <c r="L14" s="132">
        <v>43410</v>
      </c>
      <c r="M14" s="225" t="s">
        <v>61</v>
      </c>
      <c r="N14" s="153"/>
      <c r="O14" s="153"/>
      <c r="P14" s="153"/>
      <c r="Q14" s="141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</row>
    <row r="15" spans="1:78" s="134" customFormat="1" ht="14.25" customHeight="1" x14ac:dyDescent="0.3">
      <c r="A15" s="133"/>
      <c r="B15" s="252"/>
      <c r="C15" s="253">
        <v>43410</v>
      </c>
      <c r="D15" s="254" t="s">
        <v>233</v>
      </c>
      <c r="E15" s="255"/>
      <c r="F15" s="254" t="s">
        <v>233</v>
      </c>
      <c r="G15" s="255" t="s">
        <v>86</v>
      </c>
      <c r="H15" s="256"/>
      <c r="I15" s="284">
        <v>229792.65</v>
      </c>
      <c r="J15" s="257"/>
      <c r="K15" s="258"/>
      <c r="L15" s="259">
        <v>43410</v>
      </c>
      <c r="M15" s="192" t="s">
        <v>31</v>
      </c>
      <c r="N15" s="153"/>
      <c r="O15" s="153"/>
      <c r="P15" s="153"/>
      <c r="Q15" s="141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</row>
    <row r="16" spans="1:78" s="134" customFormat="1" ht="14.25" customHeight="1" x14ac:dyDescent="0.3">
      <c r="A16" s="133"/>
      <c r="B16" s="153"/>
      <c r="C16" s="149">
        <v>43410</v>
      </c>
      <c r="D16" s="146" t="s">
        <v>234</v>
      </c>
      <c r="E16" s="129"/>
      <c r="F16" s="146" t="s">
        <v>235</v>
      </c>
      <c r="G16" s="129"/>
      <c r="H16" s="229"/>
      <c r="I16" s="283">
        <v>115</v>
      </c>
      <c r="J16" s="152"/>
      <c r="K16" s="132"/>
      <c r="L16" s="147">
        <v>43410</v>
      </c>
      <c r="M16" s="192" t="s">
        <v>31</v>
      </c>
      <c r="N16" s="153"/>
      <c r="O16" s="153"/>
      <c r="P16" s="153"/>
      <c r="Q16" s="141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</row>
    <row r="17" spans="1:78" s="134" customFormat="1" ht="14.25" customHeight="1" x14ac:dyDescent="0.3">
      <c r="A17" s="133"/>
      <c r="B17" s="153"/>
      <c r="C17" s="149">
        <v>43411</v>
      </c>
      <c r="D17" s="146" t="s">
        <v>230</v>
      </c>
      <c r="E17" s="129"/>
      <c r="F17" s="225" t="s">
        <v>231</v>
      </c>
      <c r="G17" s="129"/>
      <c r="H17" s="229">
        <v>12023.66</v>
      </c>
      <c r="I17" s="142"/>
      <c r="J17" s="152"/>
      <c r="K17" s="132"/>
      <c r="L17" s="147">
        <v>43411</v>
      </c>
      <c r="M17" s="225" t="s">
        <v>61</v>
      </c>
      <c r="N17" s="153"/>
      <c r="O17" s="153"/>
      <c r="P17" s="153"/>
      <c r="Q17" s="141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</row>
    <row r="18" spans="1:78" s="134" customFormat="1" ht="14.25" customHeight="1" x14ac:dyDescent="0.3">
      <c r="A18" s="133"/>
      <c r="B18" s="153"/>
      <c r="C18" s="199">
        <v>43404</v>
      </c>
      <c r="D18" s="156" t="s">
        <v>205</v>
      </c>
      <c r="E18" s="156"/>
      <c r="F18" s="156" t="s">
        <v>136</v>
      </c>
      <c r="G18" s="156" t="s">
        <v>86</v>
      </c>
      <c r="H18" s="231"/>
      <c r="I18" s="157">
        <v>843.12</v>
      </c>
      <c r="J18" s="157"/>
      <c r="K18" s="168">
        <v>43411</v>
      </c>
      <c r="L18" s="214">
        <v>43411</v>
      </c>
      <c r="M18" s="193" t="s">
        <v>31</v>
      </c>
      <c r="N18" s="153"/>
      <c r="O18" s="153"/>
      <c r="P18" s="153"/>
      <c r="Q18" s="141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</row>
    <row r="19" spans="1:78" s="134" customFormat="1" ht="14.25" customHeight="1" x14ac:dyDescent="0.3">
      <c r="A19" s="133"/>
      <c r="B19" s="153"/>
      <c r="C19" s="199">
        <v>43411</v>
      </c>
      <c r="D19" s="129" t="s">
        <v>101</v>
      </c>
      <c r="E19" s="156"/>
      <c r="F19" s="156" t="s">
        <v>137</v>
      </c>
      <c r="G19" s="156" t="s">
        <v>184</v>
      </c>
      <c r="H19" s="231"/>
      <c r="I19" s="157">
        <v>1638.98</v>
      </c>
      <c r="J19" s="157"/>
      <c r="K19" s="168">
        <v>43411</v>
      </c>
      <c r="L19" s="214">
        <v>43411</v>
      </c>
      <c r="M19" s="193" t="s">
        <v>31</v>
      </c>
      <c r="N19" s="153"/>
      <c r="O19" s="153"/>
      <c r="P19" s="153"/>
      <c r="Q19" s="141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</row>
    <row r="20" spans="1:78" s="134" customFormat="1" ht="14.25" customHeight="1" x14ac:dyDescent="0.3">
      <c r="A20" s="133"/>
      <c r="B20" s="153"/>
      <c r="C20" s="199">
        <v>43411</v>
      </c>
      <c r="D20" s="156" t="s">
        <v>101</v>
      </c>
      <c r="E20" s="156"/>
      <c r="F20" s="156" t="s">
        <v>210</v>
      </c>
      <c r="G20" s="156" t="s">
        <v>184</v>
      </c>
      <c r="H20" s="231"/>
      <c r="I20" s="157">
        <v>1058.1600000000001</v>
      </c>
      <c r="J20" s="157"/>
      <c r="K20" s="168">
        <v>43411</v>
      </c>
      <c r="L20" s="215">
        <v>43411</v>
      </c>
      <c r="M20" s="193" t="s">
        <v>211</v>
      </c>
      <c r="N20" s="153"/>
      <c r="O20" s="153"/>
      <c r="P20" s="153"/>
      <c r="Q20" s="141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</row>
    <row r="21" spans="1:78" s="134" customFormat="1" x14ac:dyDescent="0.3">
      <c r="A21" s="133"/>
      <c r="B21" s="180"/>
      <c r="C21" s="219">
        <v>43411</v>
      </c>
      <c r="D21" s="129" t="s">
        <v>103</v>
      </c>
      <c r="E21" s="129"/>
      <c r="F21" s="129" t="s">
        <v>105</v>
      </c>
      <c r="G21" s="129" t="s">
        <v>98</v>
      </c>
      <c r="H21" s="230"/>
      <c r="I21" s="130">
        <v>2427.94</v>
      </c>
      <c r="J21" s="130"/>
      <c r="K21" s="132">
        <v>43411</v>
      </c>
      <c r="L21" s="187">
        <v>43411</v>
      </c>
      <c r="M21" s="192" t="s">
        <v>31</v>
      </c>
      <c r="N21" s="180"/>
      <c r="O21" s="180"/>
      <c r="P21" s="180"/>
      <c r="Q21" s="141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</row>
    <row r="22" spans="1:78" s="134" customFormat="1" x14ac:dyDescent="0.3">
      <c r="A22" s="133"/>
      <c r="B22" s="131"/>
      <c r="C22" s="149">
        <v>43411</v>
      </c>
      <c r="D22" s="129" t="s">
        <v>103</v>
      </c>
      <c r="E22" s="148"/>
      <c r="F22" s="156" t="s">
        <v>104</v>
      </c>
      <c r="G22" s="129" t="s">
        <v>98</v>
      </c>
      <c r="H22" s="231"/>
      <c r="I22" s="152">
        <v>2439.48</v>
      </c>
      <c r="J22" s="152"/>
      <c r="K22" s="132">
        <v>43411</v>
      </c>
      <c r="L22" s="187">
        <v>43411</v>
      </c>
      <c r="M22" s="192" t="s">
        <v>31</v>
      </c>
      <c r="N22" s="129"/>
      <c r="O22" s="129"/>
      <c r="P22" s="153"/>
      <c r="Q22" s="141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</row>
    <row r="23" spans="1:78" x14ac:dyDescent="0.3">
      <c r="B23" s="166"/>
      <c r="C23" s="199">
        <v>43411</v>
      </c>
      <c r="D23" s="129" t="s">
        <v>101</v>
      </c>
      <c r="E23" s="156"/>
      <c r="F23" s="156" t="s">
        <v>212</v>
      </c>
      <c r="G23" s="156" t="s">
        <v>184</v>
      </c>
      <c r="H23" s="231"/>
      <c r="I23" s="157">
        <v>1819.59</v>
      </c>
      <c r="J23" s="157"/>
      <c r="K23" s="168">
        <v>43411</v>
      </c>
      <c r="L23" s="215">
        <v>43411</v>
      </c>
      <c r="M23" s="193" t="s">
        <v>31</v>
      </c>
      <c r="N23" s="158"/>
      <c r="O23" s="156"/>
      <c r="P23" s="169"/>
    </row>
    <row r="24" spans="1:78" s="154" customFormat="1" x14ac:dyDescent="0.3">
      <c r="A24" s="4"/>
      <c r="B24" s="166"/>
      <c r="C24" s="199">
        <v>43411</v>
      </c>
      <c r="D24" s="129" t="s">
        <v>101</v>
      </c>
      <c r="E24" s="156"/>
      <c r="F24" s="156" t="s">
        <v>138</v>
      </c>
      <c r="G24" s="156" t="s">
        <v>184</v>
      </c>
      <c r="H24" s="231"/>
      <c r="I24" s="157">
        <v>1796.39</v>
      </c>
      <c r="J24" s="157"/>
      <c r="K24" s="168">
        <v>43411</v>
      </c>
      <c r="L24" s="215">
        <v>43411</v>
      </c>
      <c r="M24" s="193" t="s">
        <v>31</v>
      </c>
      <c r="N24" s="158"/>
      <c r="O24" s="156"/>
      <c r="P24" s="169"/>
      <c r="Q24" s="136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78" s="154" customFormat="1" x14ac:dyDescent="0.3">
      <c r="A25" s="4"/>
      <c r="B25" s="166"/>
      <c r="C25" s="199">
        <v>43416</v>
      </c>
      <c r="D25" s="129" t="s">
        <v>236</v>
      </c>
      <c r="E25" s="156"/>
      <c r="F25" s="156" t="s">
        <v>231</v>
      </c>
      <c r="G25" s="156"/>
      <c r="H25" s="231">
        <v>769807.91</v>
      </c>
      <c r="I25" s="157"/>
      <c r="J25" s="157"/>
      <c r="K25" s="168"/>
      <c r="L25" s="215">
        <v>43416</v>
      </c>
      <c r="M25" s="225" t="s">
        <v>61</v>
      </c>
      <c r="N25" s="158"/>
      <c r="O25" s="165"/>
      <c r="P25" s="169"/>
      <c r="Q25" s="136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78" s="154" customFormat="1" x14ac:dyDescent="0.3">
      <c r="A26" s="4"/>
      <c r="B26" s="166"/>
      <c r="C26" s="199">
        <v>43416</v>
      </c>
      <c r="D26" s="129" t="s">
        <v>236</v>
      </c>
      <c r="E26" s="156"/>
      <c r="F26" s="156" t="s">
        <v>231</v>
      </c>
      <c r="G26" s="156"/>
      <c r="H26" s="231">
        <v>229118.36</v>
      </c>
      <c r="I26" s="157"/>
      <c r="J26" s="157"/>
      <c r="K26" s="168"/>
      <c r="L26" s="215">
        <v>43416</v>
      </c>
      <c r="M26" s="225" t="s">
        <v>61</v>
      </c>
      <c r="N26" s="158"/>
      <c r="O26" s="165"/>
      <c r="P26" s="169"/>
      <c r="Q26" s="136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78" s="154" customFormat="1" x14ac:dyDescent="0.3">
      <c r="A27" s="4"/>
      <c r="B27" s="246"/>
      <c r="C27" s="247">
        <v>43416</v>
      </c>
      <c r="D27" s="255" t="s">
        <v>149</v>
      </c>
      <c r="E27" s="248"/>
      <c r="F27" s="248" t="s">
        <v>74</v>
      </c>
      <c r="G27" s="248"/>
      <c r="H27" s="249"/>
      <c r="I27" s="221">
        <v>998926.27</v>
      </c>
      <c r="J27" s="221"/>
      <c r="K27" s="250"/>
      <c r="L27" s="250">
        <v>43416</v>
      </c>
      <c r="M27" s="192" t="s">
        <v>31</v>
      </c>
      <c r="N27" s="158"/>
      <c r="O27" s="165"/>
      <c r="P27" s="169"/>
      <c r="Q27" s="136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78" s="263" customFormat="1" x14ac:dyDescent="0.3">
      <c r="A28" s="123"/>
      <c r="B28" s="121"/>
      <c r="C28" s="260">
        <v>43417</v>
      </c>
      <c r="D28" s="189" t="s">
        <v>230</v>
      </c>
      <c r="E28" s="124"/>
      <c r="F28" s="124" t="s">
        <v>231</v>
      </c>
      <c r="G28" s="124"/>
      <c r="H28" s="261">
        <v>10464.459999999999</v>
      </c>
      <c r="I28" s="127"/>
      <c r="J28" s="127"/>
      <c r="K28" s="262"/>
      <c r="L28" s="262">
        <v>43417</v>
      </c>
      <c r="M28" s="225" t="s">
        <v>61</v>
      </c>
      <c r="N28" s="126"/>
      <c r="O28" s="125"/>
      <c r="P28" s="120"/>
      <c r="Q28" s="188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</row>
    <row r="29" spans="1:78" s="263" customFormat="1" x14ac:dyDescent="0.3">
      <c r="A29" s="123"/>
      <c r="B29" s="191">
        <v>10</v>
      </c>
      <c r="C29" s="149">
        <v>43399</v>
      </c>
      <c r="D29" s="156" t="s">
        <v>121</v>
      </c>
      <c r="E29" s="162" t="s">
        <v>122</v>
      </c>
      <c r="F29" s="156" t="s">
        <v>123</v>
      </c>
      <c r="G29" s="129" t="s">
        <v>59</v>
      </c>
      <c r="H29" s="231"/>
      <c r="I29" s="152">
        <v>1500</v>
      </c>
      <c r="J29" s="152"/>
      <c r="K29" s="132">
        <v>43419</v>
      </c>
      <c r="L29" s="149">
        <v>43417</v>
      </c>
      <c r="M29" s="192" t="s">
        <v>31</v>
      </c>
      <c r="N29" s="126"/>
      <c r="O29" s="125"/>
      <c r="P29" s="120"/>
      <c r="Q29" s="188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</row>
    <row r="30" spans="1:78" s="263" customFormat="1" x14ac:dyDescent="0.3">
      <c r="A30" s="123"/>
      <c r="B30" s="179"/>
      <c r="C30" s="159"/>
      <c r="D30" s="161" t="s">
        <v>134</v>
      </c>
      <c r="E30" s="162" t="s">
        <v>131</v>
      </c>
      <c r="F30" s="162" t="s">
        <v>130</v>
      </c>
      <c r="G30" s="161" t="s">
        <v>86</v>
      </c>
      <c r="H30" s="232"/>
      <c r="I30" s="206">
        <v>1187.5999999999999</v>
      </c>
      <c r="J30" s="206"/>
      <c r="K30" s="210">
        <v>43417</v>
      </c>
      <c r="L30" s="215">
        <v>43417</v>
      </c>
      <c r="M30" s="193" t="s">
        <v>31</v>
      </c>
      <c r="N30" s="126"/>
      <c r="O30" s="125"/>
      <c r="P30" s="120"/>
      <c r="Q30" s="188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</row>
    <row r="31" spans="1:78" s="263" customFormat="1" x14ac:dyDescent="0.3">
      <c r="A31" s="123"/>
      <c r="B31" s="179"/>
      <c r="C31" s="159"/>
      <c r="D31" s="161" t="s">
        <v>133</v>
      </c>
      <c r="E31" s="162" t="s">
        <v>131</v>
      </c>
      <c r="F31" s="156" t="s">
        <v>130</v>
      </c>
      <c r="G31" s="161" t="s">
        <v>98</v>
      </c>
      <c r="H31" s="232"/>
      <c r="I31" s="206">
        <v>598.37</v>
      </c>
      <c r="J31" s="206"/>
      <c r="K31" s="210">
        <v>43417</v>
      </c>
      <c r="L31" s="215">
        <v>43417</v>
      </c>
      <c r="M31" s="211" t="s">
        <v>31</v>
      </c>
      <c r="N31" s="126"/>
      <c r="O31" s="125"/>
      <c r="P31" s="120"/>
      <c r="Q31" s="188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</row>
    <row r="32" spans="1:78" s="263" customFormat="1" ht="20.399999999999999" x14ac:dyDescent="0.3">
      <c r="A32" s="123"/>
      <c r="B32" s="143">
        <v>1885</v>
      </c>
      <c r="C32" s="220">
        <v>43397</v>
      </c>
      <c r="D32" s="146" t="s">
        <v>81</v>
      </c>
      <c r="E32" s="205" t="s">
        <v>135</v>
      </c>
      <c r="F32" s="148" t="s">
        <v>82</v>
      </c>
      <c r="G32" s="185" t="s">
        <v>86</v>
      </c>
      <c r="H32" s="228"/>
      <c r="I32" s="155">
        <v>2008.5</v>
      </c>
      <c r="J32" s="155"/>
      <c r="K32" s="147">
        <v>43414</v>
      </c>
      <c r="L32" s="149">
        <v>43417</v>
      </c>
      <c r="M32" s="193" t="s">
        <v>31</v>
      </c>
      <c r="N32" s="126"/>
      <c r="O32" s="125"/>
      <c r="P32" s="120"/>
      <c r="Q32" s="188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</row>
    <row r="33" spans="1:79" s="263" customFormat="1" x14ac:dyDescent="0.3">
      <c r="A33" s="123"/>
      <c r="B33" s="191">
        <v>59</v>
      </c>
      <c r="C33" s="149">
        <v>43405</v>
      </c>
      <c r="D33" s="156" t="s">
        <v>118</v>
      </c>
      <c r="E33" s="156" t="s">
        <v>119</v>
      </c>
      <c r="F33" s="156" t="s">
        <v>120</v>
      </c>
      <c r="G33" s="129" t="s">
        <v>86</v>
      </c>
      <c r="H33" s="231"/>
      <c r="I33" s="152">
        <v>5000</v>
      </c>
      <c r="J33" s="152"/>
      <c r="K33" s="132">
        <v>43419</v>
      </c>
      <c r="L33" s="149">
        <v>43417</v>
      </c>
      <c r="M33" s="192" t="s">
        <v>31</v>
      </c>
      <c r="N33" s="126"/>
      <c r="O33" s="125"/>
      <c r="P33" s="120"/>
      <c r="Q33" s="188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</row>
    <row r="34" spans="1:79" s="128" customFormat="1" x14ac:dyDescent="0.3">
      <c r="B34" s="191">
        <v>3499574</v>
      </c>
      <c r="C34" s="149">
        <v>43398</v>
      </c>
      <c r="D34" s="156" t="s">
        <v>76</v>
      </c>
      <c r="E34" s="156" t="s">
        <v>106</v>
      </c>
      <c r="F34" s="156" t="s">
        <v>95</v>
      </c>
      <c r="G34" s="129" t="s">
        <v>86</v>
      </c>
      <c r="H34" s="231"/>
      <c r="I34" s="152">
        <v>169.99</v>
      </c>
      <c r="J34" s="152"/>
      <c r="K34" s="132">
        <v>43419</v>
      </c>
      <c r="L34" s="149">
        <v>43417</v>
      </c>
      <c r="M34" s="192" t="s">
        <v>31</v>
      </c>
      <c r="N34" s="129"/>
      <c r="O34" s="139"/>
      <c r="P34" s="153"/>
      <c r="Q34" s="141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40"/>
    </row>
    <row r="35" spans="1:79" s="133" customFormat="1" x14ac:dyDescent="0.3">
      <c r="B35" s="143"/>
      <c r="C35" s="220">
        <v>43418</v>
      </c>
      <c r="D35" s="161" t="s">
        <v>236</v>
      </c>
      <c r="E35" s="162"/>
      <c r="F35" s="162" t="s">
        <v>231</v>
      </c>
      <c r="G35" s="146"/>
      <c r="H35" s="232">
        <v>1073.73</v>
      </c>
      <c r="I35" s="155"/>
      <c r="J35" s="155"/>
      <c r="K35" s="147"/>
      <c r="L35" s="149">
        <v>43418</v>
      </c>
      <c r="M35" s="225" t="s">
        <v>61</v>
      </c>
      <c r="N35" s="146"/>
      <c r="O35" s="148"/>
      <c r="P35" s="153"/>
      <c r="Q35" s="141"/>
    </row>
    <row r="36" spans="1:79" s="133" customFormat="1" x14ac:dyDescent="0.3">
      <c r="B36" s="143"/>
      <c r="C36" s="220">
        <v>43418</v>
      </c>
      <c r="D36" s="161" t="s">
        <v>230</v>
      </c>
      <c r="E36" s="162"/>
      <c r="F36" s="162" t="s">
        <v>231</v>
      </c>
      <c r="G36" s="146"/>
      <c r="H36" s="232">
        <v>131223.63</v>
      </c>
      <c r="I36" s="155"/>
      <c r="J36" s="155"/>
      <c r="K36" s="147"/>
      <c r="L36" s="149">
        <v>43418</v>
      </c>
      <c r="M36" s="225" t="s">
        <v>61</v>
      </c>
      <c r="N36" s="146"/>
      <c r="O36" s="148"/>
      <c r="P36" s="153"/>
      <c r="Q36" s="141"/>
    </row>
    <row r="37" spans="1:79" s="138" customFormat="1" x14ac:dyDescent="0.3">
      <c r="B37" s="143">
        <v>18</v>
      </c>
      <c r="C37" s="220">
        <v>43402</v>
      </c>
      <c r="D37" s="146" t="s">
        <v>107</v>
      </c>
      <c r="E37" s="148" t="s">
        <v>108</v>
      </c>
      <c r="F37" s="148" t="s">
        <v>109</v>
      </c>
      <c r="G37" s="146" t="s">
        <v>86</v>
      </c>
      <c r="H37" s="228"/>
      <c r="I37" s="155">
        <v>23625</v>
      </c>
      <c r="J37" s="155"/>
      <c r="K37" s="147">
        <v>43416</v>
      </c>
      <c r="L37" s="149">
        <v>43418</v>
      </c>
      <c r="M37" s="193" t="s">
        <v>31</v>
      </c>
      <c r="N37" s="146"/>
      <c r="O37" s="148"/>
      <c r="P37" s="129"/>
      <c r="Q37" s="137"/>
    </row>
    <row r="38" spans="1:79" s="138" customFormat="1" x14ac:dyDescent="0.3">
      <c r="B38" s="143">
        <v>608</v>
      </c>
      <c r="C38" s="220">
        <v>43405</v>
      </c>
      <c r="D38" s="146" t="s">
        <v>110</v>
      </c>
      <c r="E38" s="148" t="s">
        <v>111</v>
      </c>
      <c r="F38" s="148" t="s">
        <v>112</v>
      </c>
      <c r="G38" s="146" t="s">
        <v>86</v>
      </c>
      <c r="H38" s="228"/>
      <c r="I38" s="155">
        <v>48001.8</v>
      </c>
      <c r="J38" s="155"/>
      <c r="K38" s="147">
        <v>43418</v>
      </c>
      <c r="L38" s="149">
        <v>43418</v>
      </c>
      <c r="M38" s="193" t="s">
        <v>31</v>
      </c>
      <c r="N38" s="146"/>
      <c r="O38" s="148"/>
      <c r="P38" s="129"/>
      <c r="Q38" s="137"/>
    </row>
    <row r="39" spans="1:79" s="154" customFormat="1" x14ac:dyDescent="0.3">
      <c r="A39" s="4"/>
      <c r="B39" s="179">
        <v>46</v>
      </c>
      <c r="C39" s="159">
        <v>43416</v>
      </c>
      <c r="D39" s="161" t="s">
        <v>191</v>
      </c>
      <c r="E39" s="162" t="s">
        <v>158</v>
      </c>
      <c r="F39" s="162" t="s">
        <v>208</v>
      </c>
      <c r="G39" s="161" t="s">
        <v>117</v>
      </c>
      <c r="H39" s="232"/>
      <c r="I39" s="206">
        <v>60650.559999999998</v>
      </c>
      <c r="J39" s="206"/>
      <c r="K39" s="210">
        <v>43418</v>
      </c>
      <c r="L39" s="215">
        <v>43418</v>
      </c>
      <c r="M39" s="193" t="s">
        <v>31</v>
      </c>
      <c r="N39" s="163"/>
      <c r="O39" s="162"/>
      <c r="P39" s="169"/>
      <c r="Q39" s="13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79" s="154" customFormat="1" x14ac:dyDescent="0.3">
      <c r="A40" s="4"/>
      <c r="B40" s="179"/>
      <c r="C40" s="159">
        <v>43418</v>
      </c>
      <c r="D40" s="161" t="s">
        <v>234</v>
      </c>
      <c r="E40" s="162"/>
      <c r="F40" s="162" t="s">
        <v>237</v>
      </c>
      <c r="G40" s="161"/>
      <c r="H40" s="232"/>
      <c r="I40" s="206">
        <v>20</v>
      </c>
      <c r="J40" s="206"/>
      <c r="K40" s="210"/>
      <c r="L40" s="215">
        <v>43418</v>
      </c>
      <c r="M40" s="193" t="s">
        <v>31</v>
      </c>
      <c r="N40" s="163"/>
      <c r="O40" s="162"/>
      <c r="P40" s="169"/>
      <c r="Q40" s="13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79" s="154" customFormat="1" x14ac:dyDescent="0.3">
      <c r="A41" s="4"/>
      <c r="B41" s="179"/>
      <c r="C41" s="159">
        <v>43423</v>
      </c>
      <c r="D41" s="161" t="s">
        <v>230</v>
      </c>
      <c r="E41" s="162"/>
      <c r="F41" s="162" t="s">
        <v>231</v>
      </c>
      <c r="G41" s="161"/>
      <c r="H41" s="232">
        <v>507128.23</v>
      </c>
      <c r="I41" s="206"/>
      <c r="J41" s="206"/>
      <c r="K41" s="210"/>
      <c r="L41" s="215">
        <v>43423</v>
      </c>
      <c r="M41" s="225" t="s">
        <v>61</v>
      </c>
      <c r="N41" s="163"/>
      <c r="O41" s="162"/>
      <c r="P41" s="169"/>
      <c r="Q41" s="13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79" s="154" customFormat="1" x14ac:dyDescent="0.3">
      <c r="A42" s="4"/>
      <c r="B42" s="179"/>
      <c r="C42" s="159">
        <v>43423</v>
      </c>
      <c r="D42" s="161" t="s">
        <v>230</v>
      </c>
      <c r="E42" s="162"/>
      <c r="F42" s="162" t="s">
        <v>231</v>
      </c>
      <c r="G42" s="161"/>
      <c r="H42" s="232">
        <v>91430.080000000002</v>
      </c>
      <c r="I42" s="206"/>
      <c r="J42" s="206"/>
      <c r="K42" s="210"/>
      <c r="L42" s="215">
        <v>43423</v>
      </c>
      <c r="M42" s="225" t="s">
        <v>61</v>
      </c>
      <c r="N42" s="163"/>
      <c r="O42" s="162"/>
      <c r="P42" s="169"/>
      <c r="Q42" s="13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79" s="154" customFormat="1" x14ac:dyDescent="0.3">
      <c r="A43" s="4"/>
      <c r="B43" s="202">
        <v>2104</v>
      </c>
      <c r="C43" s="204">
        <v>43410</v>
      </c>
      <c r="D43" s="161" t="s">
        <v>198</v>
      </c>
      <c r="E43" s="141" t="s">
        <v>160</v>
      </c>
      <c r="F43" s="161" t="s">
        <v>259</v>
      </c>
      <c r="G43" s="161" t="s">
        <v>98</v>
      </c>
      <c r="H43" s="232"/>
      <c r="I43" s="206">
        <v>6100.25</v>
      </c>
      <c r="J43" s="206"/>
      <c r="K43" s="210">
        <v>43424</v>
      </c>
      <c r="L43" s="214">
        <v>43423</v>
      </c>
      <c r="M43" s="193" t="s">
        <v>31</v>
      </c>
      <c r="N43" s="163"/>
      <c r="O43" s="162"/>
      <c r="P43" s="169"/>
      <c r="Q43" s="13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79" s="154" customFormat="1" x14ac:dyDescent="0.3">
      <c r="A44" s="4"/>
      <c r="B44" s="166">
        <v>47</v>
      </c>
      <c r="C44" s="167">
        <v>43416</v>
      </c>
      <c r="D44" s="156" t="s">
        <v>191</v>
      </c>
      <c r="E44" s="165" t="s">
        <v>158</v>
      </c>
      <c r="F44" s="165" t="s">
        <v>192</v>
      </c>
      <c r="G44" s="165" t="s">
        <v>184</v>
      </c>
      <c r="H44" s="233"/>
      <c r="I44" s="157">
        <v>413878.5</v>
      </c>
      <c r="J44" s="157"/>
      <c r="K44" s="168">
        <v>43423</v>
      </c>
      <c r="L44" s="215">
        <v>43423</v>
      </c>
      <c r="M44" s="193" t="s">
        <v>31</v>
      </c>
      <c r="N44" s="163"/>
      <c r="O44" s="162"/>
      <c r="P44" s="169"/>
      <c r="Q44" s="13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79" s="154" customFormat="1" x14ac:dyDescent="0.3">
      <c r="A45" s="4"/>
      <c r="B45" s="166">
        <v>33</v>
      </c>
      <c r="C45" s="167">
        <v>43409</v>
      </c>
      <c r="D45" s="156" t="s">
        <v>124</v>
      </c>
      <c r="E45" s="165" t="s">
        <v>168</v>
      </c>
      <c r="F45" s="156" t="s">
        <v>193</v>
      </c>
      <c r="G45" s="156" t="s">
        <v>86</v>
      </c>
      <c r="H45" s="231"/>
      <c r="I45" s="157">
        <v>40000</v>
      </c>
      <c r="J45" s="157"/>
      <c r="K45" s="168">
        <v>43423</v>
      </c>
      <c r="L45" s="215">
        <v>43423</v>
      </c>
      <c r="M45" s="193" t="s">
        <v>31</v>
      </c>
      <c r="N45" s="163"/>
      <c r="O45" s="162"/>
      <c r="P45" s="169"/>
      <c r="Q45" s="13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79" s="154" customFormat="1" x14ac:dyDescent="0.3">
      <c r="A46" s="4"/>
      <c r="B46" s="166"/>
      <c r="C46" s="167">
        <v>43423</v>
      </c>
      <c r="D46" s="156" t="s">
        <v>194</v>
      </c>
      <c r="E46" s="156"/>
      <c r="F46" s="156" t="s">
        <v>195</v>
      </c>
      <c r="G46" s="156" t="s">
        <v>98</v>
      </c>
      <c r="H46" s="231"/>
      <c r="I46" s="157">
        <v>30000</v>
      </c>
      <c r="J46" s="157"/>
      <c r="K46" s="168">
        <v>43423</v>
      </c>
      <c r="L46" s="215">
        <v>43423</v>
      </c>
      <c r="M46" s="193" t="s">
        <v>31</v>
      </c>
      <c r="N46" s="163"/>
      <c r="O46" s="162"/>
      <c r="P46" s="169"/>
      <c r="Q46" s="13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79" s="154" customFormat="1" x14ac:dyDescent="0.3">
      <c r="A47" s="4"/>
      <c r="B47" s="166"/>
      <c r="C47" s="167"/>
      <c r="D47" s="156" t="s">
        <v>187</v>
      </c>
      <c r="E47" s="156"/>
      <c r="F47" s="162" t="s">
        <v>188</v>
      </c>
      <c r="G47" s="156" t="s">
        <v>86</v>
      </c>
      <c r="H47" s="231"/>
      <c r="I47" s="157">
        <v>100716.8</v>
      </c>
      <c r="J47" s="157"/>
      <c r="K47" s="168">
        <v>43423</v>
      </c>
      <c r="L47" s="215">
        <v>43423</v>
      </c>
      <c r="M47" s="193" t="s">
        <v>31</v>
      </c>
      <c r="N47" s="158"/>
      <c r="O47" s="165"/>
      <c r="P47" s="169"/>
      <c r="Q47" s="13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79" s="154" customFormat="1" x14ac:dyDescent="0.3">
      <c r="A48" s="4"/>
      <c r="B48" s="166"/>
      <c r="C48" s="167">
        <v>43404</v>
      </c>
      <c r="D48" s="156" t="s">
        <v>189</v>
      </c>
      <c r="E48" s="156"/>
      <c r="F48" s="156" t="s">
        <v>196</v>
      </c>
      <c r="G48" s="156" t="s">
        <v>86</v>
      </c>
      <c r="H48" s="231"/>
      <c r="I48" s="157">
        <v>687.18</v>
      </c>
      <c r="J48" s="157"/>
      <c r="K48" s="168">
        <v>43423</v>
      </c>
      <c r="L48" s="215">
        <v>43423</v>
      </c>
      <c r="M48" s="193" t="s">
        <v>31</v>
      </c>
      <c r="N48" s="158"/>
      <c r="O48" s="165"/>
      <c r="P48" s="169"/>
      <c r="Q48" s="13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78" s="154" customFormat="1" x14ac:dyDescent="0.3">
      <c r="A49" s="4"/>
      <c r="B49" s="246"/>
      <c r="C49" s="264"/>
      <c r="D49" s="248" t="s">
        <v>189</v>
      </c>
      <c r="E49" s="248"/>
      <c r="F49" s="248" t="s">
        <v>197</v>
      </c>
      <c r="G49" s="248" t="s">
        <v>86</v>
      </c>
      <c r="H49" s="249"/>
      <c r="I49" s="221">
        <v>2130.2399999999998</v>
      </c>
      <c r="J49" s="221"/>
      <c r="K49" s="250">
        <v>43423</v>
      </c>
      <c r="L49" s="265">
        <v>43423</v>
      </c>
      <c r="M49" s="193" t="s">
        <v>31</v>
      </c>
      <c r="N49" s="158"/>
      <c r="O49" s="165"/>
      <c r="P49" s="169"/>
      <c r="Q49" s="13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78" s="154" customFormat="1" x14ac:dyDescent="0.3">
      <c r="A50" s="4"/>
      <c r="B50" s="166"/>
      <c r="C50" s="167">
        <v>43424</v>
      </c>
      <c r="D50" s="156" t="s">
        <v>189</v>
      </c>
      <c r="E50" s="162"/>
      <c r="F50" s="162" t="s">
        <v>190</v>
      </c>
      <c r="G50" s="156" t="s">
        <v>86</v>
      </c>
      <c r="H50" s="231"/>
      <c r="I50" s="157">
        <v>5015.34</v>
      </c>
      <c r="J50" s="157"/>
      <c r="K50" s="168">
        <v>43423</v>
      </c>
      <c r="L50" s="215">
        <v>43423</v>
      </c>
      <c r="M50" s="193" t="s">
        <v>31</v>
      </c>
      <c r="N50" s="158"/>
      <c r="O50" s="165"/>
      <c r="P50" s="169"/>
      <c r="Q50" s="13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</row>
    <row r="51" spans="1:78" s="154" customFormat="1" x14ac:dyDescent="0.3">
      <c r="A51" s="4"/>
      <c r="B51" s="166"/>
      <c r="C51" s="167">
        <v>43423</v>
      </c>
      <c r="D51" s="156" t="s">
        <v>234</v>
      </c>
      <c r="E51" s="162"/>
      <c r="F51" s="162" t="s">
        <v>237</v>
      </c>
      <c r="G51" s="156"/>
      <c r="H51" s="231"/>
      <c r="I51" s="157">
        <v>30</v>
      </c>
      <c r="J51" s="157"/>
      <c r="K51" s="168"/>
      <c r="L51" s="215">
        <v>43423</v>
      </c>
      <c r="M51" s="193" t="s">
        <v>31</v>
      </c>
      <c r="N51" s="158"/>
      <c r="O51" s="165"/>
      <c r="P51" s="169"/>
      <c r="Q51" s="13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</row>
    <row r="52" spans="1:78" s="154" customFormat="1" x14ac:dyDescent="0.3">
      <c r="A52" s="4"/>
      <c r="B52" s="166"/>
      <c r="C52" s="167">
        <v>43425</v>
      </c>
      <c r="D52" s="156" t="s">
        <v>230</v>
      </c>
      <c r="E52" s="162"/>
      <c r="F52" s="162" t="s">
        <v>231</v>
      </c>
      <c r="G52" s="156"/>
      <c r="H52" s="231">
        <v>104628.27</v>
      </c>
      <c r="I52" s="157"/>
      <c r="J52" s="157"/>
      <c r="K52" s="168"/>
      <c r="L52" s="215">
        <v>43425</v>
      </c>
      <c r="M52" s="225" t="s">
        <v>61</v>
      </c>
      <c r="N52" s="158"/>
      <c r="O52" s="165"/>
      <c r="P52" s="169"/>
      <c r="Q52" s="13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</row>
    <row r="53" spans="1:78" s="154" customFormat="1" x14ac:dyDescent="0.3">
      <c r="A53" s="4"/>
      <c r="B53" s="170">
        <v>262515</v>
      </c>
      <c r="C53" s="171">
        <v>43397</v>
      </c>
      <c r="D53" s="161" t="s">
        <v>79</v>
      </c>
      <c r="E53" s="162" t="s">
        <v>113</v>
      </c>
      <c r="F53" s="172" t="s">
        <v>80</v>
      </c>
      <c r="G53" s="172" t="s">
        <v>86</v>
      </c>
      <c r="H53" s="235"/>
      <c r="I53" s="174">
        <v>632.45000000000005</v>
      </c>
      <c r="J53" s="174"/>
      <c r="K53" s="175">
        <v>43425</v>
      </c>
      <c r="L53" s="216">
        <v>43425</v>
      </c>
      <c r="M53" s="194" t="s">
        <v>31</v>
      </c>
      <c r="N53" s="158"/>
      <c r="O53" s="165"/>
      <c r="P53" s="169"/>
      <c r="Q53" s="13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</row>
    <row r="54" spans="1:78" s="154" customFormat="1" x14ac:dyDescent="0.3">
      <c r="A54" s="4"/>
      <c r="B54" s="131">
        <v>78</v>
      </c>
      <c r="C54" s="164">
        <v>43405</v>
      </c>
      <c r="D54" s="129" t="s">
        <v>114</v>
      </c>
      <c r="E54" s="129" t="s">
        <v>115</v>
      </c>
      <c r="F54" s="129" t="s">
        <v>116</v>
      </c>
      <c r="G54" s="129" t="s">
        <v>86</v>
      </c>
      <c r="H54" s="234"/>
      <c r="I54" s="152">
        <v>41850.17</v>
      </c>
      <c r="J54" s="152"/>
      <c r="K54" s="132">
        <v>43419</v>
      </c>
      <c r="L54" s="149">
        <v>43425</v>
      </c>
      <c r="M54" s="192" t="s">
        <v>31</v>
      </c>
      <c r="N54" s="129"/>
      <c r="O54" s="139"/>
      <c r="P54" s="153"/>
      <c r="Q54" s="13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</row>
    <row r="55" spans="1:78" s="154" customFormat="1" x14ac:dyDescent="0.3">
      <c r="A55" s="4"/>
      <c r="B55" s="170">
        <v>505</v>
      </c>
      <c r="C55" s="171">
        <v>43405</v>
      </c>
      <c r="D55" s="161" t="s">
        <v>209</v>
      </c>
      <c r="E55" s="162" t="s">
        <v>170</v>
      </c>
      <c r="F55" s="172" t="s">
        <v>238</v>
      </c>
      <c r="G55" s="172"/>
      <c r="H55" s="235"/>
      <c r="I55" s="174">
        <v>3116.13</v>
      </c>
      <c r="J55" s="174"/>
      <c r="K55" s="175">
        <v>43418</v>
      </c>
      <c r="L55" s="216">
        <v>43425</v>
      </c>
      <c r="M55" s="194" t="s">
        <v>31</v>
      </c>
      <c r="N55" s="129"/>
      <c r="O55" s="139"/>
      <c r="P55" s="153"/>
      <c r="Q55" s="13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</row>
    <row r="56" spans="1:78" s="154" customFormat="1" x14ac:dyDescent="0.3">
      <c r="A56" s="4"/>
      <c r="B56" s="166" t="s">
        <v>199</v>
      </c>
      <c r="C56" s="167">
        <v>43405</v>
      </c>
      <c r="D56" s="156" t="s">
        <v>200</v>
      </c>
      <c r="E56" s="156" t="s">
        <v>201</v>
      </c>
      <c r="F56" s="156" t="s">
        <v>202</v>
      </c>
      <c r="G56" s="156" t="s">
        <v>86</v>
      </c>
      <c r="H56" s="231"/>
      <c r="I56" s="157">
        <v>8843.6</v>
      </c>
      <c r="J56" s="157"/>
      <c r="K56" s="168">
        <v>43409</v>
      </c>
      <c r="L56" s="215">
        <v>43425</v>
      </c>
      <c r="M56" s="193" t="s">
        <v>31</v>
      </c>
      <c r="N56" s="158"/>
      <c r="O56" s="165"/>
      <c r="P56" s="169"/>
      <c r="Q56" s="136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</row>
    <row r="57" spans="1:78" s="154" customFormat="1" x14ac:dyDescent="0.3">
      <c r="A57" s="4"/>
      <c r="B57" s="170">
        <v>1404</v>
      </c>
      <c r="C57" s="171">
        <v>43398</v>
      </c>
      <c r="D57" s="161" t="s">
        <v>203</v>
      </c>
      <c r="E57" s="162" t="s">
        <v>165</v>
      </c>
      <c r="F57" s="172" t="s">
        <v>204</v>
      </c>
      <c r="G57" s="172" t="s">
        <v>86</v>
      </c>
      <c r="H57" s="235"/>
      <c r="I57" s="235">
        <v>27965.64</v>
      </c>
      <c r="J57" s="174"/>
      <c r="K57" s="175">
        <v>43425</v>
      </c>
      <c r="L57" s="216">
        <v>43425</v>
      </c>
      <c r="M57" s="194" t="s">
        <v>31</v>
      </c>
      <c r="N57" s="173"/>
      <c r="O57" s="165"/>
      <c r="P57" s="169"/>
      <c r="Q57" s="136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</row>
    <row r="58" spans="1:78" s="263" customFormat="1" x14ac:dyDescent="0.3">
      <c r="A58" s="123"/>
      <c r="B58" s="121"/>
      <c r="C58" s="260">
        <v>43425</v>
      </c>
      <c r="D58" s="124" t="s">
        <v>92</v>
      </c>
      <c r="E58" s="124"/>
      <c r="F58" s="124" t="s">
        <v>252</v>
      </c>
      <c r="G58" s="124"/>
      <c r="H58" s="261"/>
      <c r="I58" s="261">
        <v>22180.28</v>
      </c>
      <c r="J58" s="127"/>
      <c r="K58" s="262"/>
      <c r="L58" s="150">
        <v>43425</v>
      </c>
      <c r="M58" s="295" t="s">
        <v>31</v>
      </c>
      <c r="N58" s="126"/>
      <c r="O58" s="124"/>
      <c r="P58" s="120"/>
      <c r="Q58" s="188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54" customFormat="1" x14ac:dyDescent="0.3">
      <c r="A59" s="4"/>
      <c r="B59" s="170"/>
      <c r="C59" s="171">
        <v>43425</v>
      </c>
      <c r="D59" s="161" t="s">
        <v>234</v>
      </c>
      <c r="E59" s="162"/>
      <c r="F59" s="172" t="s">
        <v>237</v>
      </c>
      <c r="G59" s="172"/>
      <c r="H59" s="235"/>
      <c r="I59" s="235">
        <v>40</v>
      </c>
      <c r="J59" s="174"/>
      <c r="K59" s="175"/>
      <c r="L59" s="216">
        <v>43425</v>
      </c>
      <c r="M59" s="194" t="s">
        <v>31</v>
      </c>
      <c r="N59" s="173"/>
      <c r="O59" s="165"/>
      <c r="P59" s="169"/>
      <c r="Q59" s="13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</row>
    <row r="60" spans="1:78" s="154" customFormat="1" x14ac:dyDescent="0.3">
      <c r="A60" s="4"/>
      <c r="B60" s="170"/>
      <c r="C60" s="171">
        <v>43427</v>
      </c>
      <c r="D60" s="161" t="s">
        <v>230</v>
      </c>
      <c r="E60" s="162"/>
      <c r="F60" s="172" t="s">
        <v>231</v>
      </c>
      <c r="G60" s="172"/>
      <c r="H60" s="235">
        <v>3197.5</v>
      </c>
      <c r="I60" s="235"/>
      <c r="J60" s="174"/>
      <c r="K60" s="175"/>
      <c r="L60" s="216">
        <v>43425</v>
      </c>
      <c r="M60" s="225" t="s">
        <v>61</v>
      </c>
      <c r="N60" s="173"/>
      <c r="O60" s="165"/>
      <c r="P60" s="169"/>
      <c r="Q60" s="13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</row>
    <row r="61" spans="1:78" s="154" customFormat="1" x14ac:dyDescent="0.3">
      <c r="A61" s="4"/>
      <c r="B61" s="170">
        <v>4</v>
      </c>
      <c r="C61" s="171">
        <v>43409</v>
      </c>
      <c r="D61" s="161" t="s">
        <v>206</v>
      </c>
      <c r="E61" s="162" t="s">
        <v>207</v>
      </c>
      <c r="F61" s="156" t="s">
        <v>109</v>
      </c>
      <c r="G61" s="156" t="s">
        <v>184</v>
      </c>
      <c r="H61" s="231"/>
      <c r="I61" s="157">
        <v>3187.5</v>
      </c>
      <c r="J61" s="157"/>
      <c r="K61" s="168">
        <v>43427</v>
      </c>
      <c r="L61" s="215">
        <v>43427</v>
      </c>
      <c r="M61" s="193" t="s">
        <v>31</v>
      </c>
      <c r="N61" s="158"/>
      <c r="O61" s="156"/>
      <c r="P61" s="169"/>
      <c r="Q61" s="13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</row>
    <row r="62" spans="1:78" s="154" customFormat="1" x14ac:dyDescent="0.3">
      <c r="A62" s="4"/>
      <c r="B62" s="170"/>
      <c r="C62" s="171">
        <v>43427</v>
      </c>
      <c r="D62" s="161" t="s">
        <v>234</v>
      </c>
      <c r="E62" s="162"/>
      <c r="F62" s="172" t="s">
        <v>237</v>
      </c>
      <c r="G62" s="172"/>
      <c r="H62" s="235"/>
      <c r="I62" s="174">
        <v>10</v>
      </c>
      <c r="J62" s="174"/>
      <c r="K62" s="175"/>
      <c r="L62" s="216">
        <v>43427</v>
      </c>
      <c r="M62" s="194" t="s">
        <v>31</v>
      </c>
      <c r="N62" s="173"/>
      <c r="O62" s="165"/>
      <c r="P62" s="169"/>
      <c r="Q62" s="13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</row>
    <row r="63" spans="1:78" s="154" customFormat="1" x14ac:dyDescent="0.3">
      <c r="A63" s="4"/>
      <c r="B63" s="170"/>
      <c r="C63" s="171">
        <v>43430</v>
      </c>
      <c r="D63" s="161" t="s">
        <v>230</v>
      </c>
      <c r="E63" s="162"/>
      <c r="F63" s="172" t="s">
        <v>231</v>
      </c>
      <c r="G63" s="172"/>
      <c r="H63" s="235">
        <v>35617.9</v>
      </c>
      <c r="I63" s="174"/>
      <c r="J63" s="174"/>
      <c r="K63" s="175"/>
      <c r="L63" s="216">
        <v>43430</v>
      </c>
      <c r="M63" s="225" t="s">
        <v>61</v>
      </c>
      <c r="N63" s="173"/>
      <c r="O63" s="165"/>
      <c r="P63" s="169"/>
      <c r="Q63" s="13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</row>
    <row r="64" spans="1:78" s="154" customFormat="1" x14ac:dyDescent="0.3">
      <c r="A64" s="4"/>
      <c r="B64" s="166">
        <v>254093</v>
      </c>
      <c r="C64" s="199">
        <v>43402</v>
      </c>
      <c r="D64" s="156" t="s">
        <v>213</v>
      </c>
      <c r="E64" s="156" t="s">
        <v>214</v>
      </c>
      <c r="F64" s="156" t="s">
        <v>215</v>
      </c>
      <c r="G64" s="156" t="s">
        <v>184</v>
      </c>
      <c r="H64" s="231"/>
      <c r="I64" s="157">
        <v>2119.1799999999998</v>
      </c>
      <c r="J64" s="157"/>
      <c r="K64" s="168">
        <v>43430</v>
      </c>
      <c r="L64" s="168">
        <v>43430</v>
      </c>
      <c r="M64" s="193" t="s">
        <v>31</v>
      </c>
      <c r="N64" s="173"/>
      <c r="O64" s="165"/>
      <c r="P64" s="169"/>
      <c r="Q64" s="13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</row>
    <row r="65" spans="1:78" s="154" customFormat="1" x14ac:dyDescent="0.3">
      <c r="A65" s="4"/>
      <c r="B65" s="170">
        <v>39090669</v>
      </c>
      <c r="C65" s="171">
        <v>43427</v>
      </c>
      <c r="D65" s="161" t="s">
        <v>94</v>
      </c>
      <c r="E65" s="160" t="s">
        <v>155</v>
      </c>
      <c r="F65" s="172" t="s">
        <v>216</v>
      </c>
      <c r="G65" s="172" t="s">
        <v>217</v>
      </c>
      <c r="H65" s="235"/>
      <c r="I65" s="174">
        <v>18018.7</v>
      </c>
      <c r="J65" s="174"/>
      <c r="K65" s="175">
        <v>43457</v>
      </c>
      <c r="L65" s="216">
        <v>43430</v>
      </c>
      <c r="M65" s="194" t="s">
        <v>31</v>
      </c>
      <c r="N65" s="173"/>
      <c r="O65" s="165"/>
      <c r="P65" s="169"/>
      <c r="Q65" s="13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</row>
    <row r="66" spans="1:78" s="154" customFormat="1" x14ac:dyDescent="0.3">
      <c r="A66" s="4"/>
      <c r="B66" s="170">
        <v>6634</v>
      </c>
      <c r="C66" s="171">
        <v>43398</v>
      </c>
      <c r="D66" s="161" t="s">
        <v>126</v>
      </c>
      <c r="E66" s="162" t="s">
        <v>127</v>
      </c>
      <c r="F66" s="172" t="s">
        <v>93</v>
      </c>
      <c r="G66" s="172" t="s">
        <v>86</v>
      </c>
      <c r="H66" s="236"/>
      <c r="I66" s="207">
        <v>7114.75</v>
      </c>
      <c r="J66" s="207"/>
      <c r="K66" s="175">
        <v>43428</v>
      </c>
      <c r="L66" s="217">
        <v>43430</v>
      </c>
      <c r="M66" s="212" t="s">
        <v>31</v>
      </c>
      <c r="N66" s="173"/>
      <c r="O66" s="165"/>
      <c r="P66" s="169"/>
      <c r="Q66" s="13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78" s="154" customFormat="1" x14ac:dyDescent="0.3">
      <c r="A67" s="4"/>
      <c r="B67" s="170">
        <v>6627</v>
      </c>
      <c r="C67" s="171">
        <v>43398</v>
      </c>
      <c r="D67" s="161" t="s">
        <v>126</v>
      </c>
      <c r="E67" s="162" t="s">
        <v>127</v>
      </c>
      <c r="F67" s="172" t="s">
        <v>93</v>
      </c>
      <c r="G67" s="172" t="s">
        <v>98</v>
      </c>
      <c r="H67" s="236"/>
      <c r="I67" s="174">
        <v>7873.59</v>
      </c>
      <c r="J67" s="174"/>
      <c r="K67" s="175">
        <v>43428</v>
      </c>
      <c r="L67" s="216">
        <v>43430</v>
      </c>
      <c r="M67" s="194" t="s">
        <v>31</v>
      </c>
      <c r="N67" s="173"/>
      <c r="O67" s="165"/>
      <c r="P67" s="169"/>
      <c r="Q67" s="13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</row>
    <row r="68" spans="1:78" s="154" customFormat="1" x14ac:dyDescent="0.3">
      <c r="A68" s="4"/>
      <c r="B68" s="170">
        <v>30024</v>
      </c>
      <c r="C68" s="171">
        <v>43404</v>
      </c>
      <c r="D68" s="161" t="s">
        <v>183</v>
      </c>
      <c r="E68" s="162" t="s">
        <v>162</v>
      </c>
      <c r="F68" s="172" t="s">
        <v>145</v>
      </c>
      <c r="G68" s="172" t="s">
        <v>184</v>
      </c>
      <c r="H68" s="235"/>
      <c r="I68" s="174">
        <v>491.68</v>
      </c>
      <c r="J68" s="174"/>
      <c r="K68" s="175">
        <v>43425</v>
      </c>
      <c r="L68" s="216">
        <v>43430</v>
      </c>
      <c r="M68" s="194" t="s">
        <v>31</v>
      </c>
      <c r="N68" s="173"/>
      <c r="O68" s="165"/>
      <c r="P68" s="169"/>
      <c r="Q68" s="13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</row>
    <row r="69" spans="1:78" s="154" customFormat="1" x14ac:dyDescent="0.3">
      <c r="A69" s="4"/>
      <c r="B69" s="170"/>
      <c r="C69" s="171">
        <v>43431</v>
      </c>
      <c r="D69" s="161" t="s">
        <v>230</v>
      </c>
      <c r="E69" s="162"/>
      <c r="F69" s="172" t="s">
        <v>231</v>
      </c>
      <c r="G69" s="172"/>
      <c r="H69" s="174">
        <v>193.92</v>
      </c>
      <c r="I69" s="174"/>
      <c r="J69" s="174"/>
      <c r="K69" s="175"/>
      <c r="L69" s="216">
        <v>43431</v>
      </c>
      <c r="M69" s="225" t="s">
        <v>61</v>
      </c>
      <c r="N69" s="173"/>
      <c r="O69" s="165"/>
      <c r="P69" s="169"/>
      <c r="Q69" s="13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</row>
    <row r="70" spans="1:78" s="154" customFormat="1" x14ac:dyDescent="0.3">
      <c r="A70" s="4"/>
      <c r="B70" s="170">
        <v>5345486</v>
      </c>
      <c r="C70" s="171">
        <v>43409</v>
      </c>
      <c r="D70" s="161" t="s">
        <v>85</v>
      </c>
      <c r="E70" s="162" t="s">
        <v>163</v>
      </c>
      <c r="F70" s="172" t="s">
        <v>186</v>
      </c>
      <c r="G70" s="172" t="s">
        <v>98</v>
      </c>
      <c r="H70" s="235"/>
      <c r="I70" s="174">
        <v>82.95</v>
      </c>
      <c r="J70" s="174"/>
      <c r="K70" s="175">
        <v>43438</v>
      </c>
      <c r="L70" s="216">
        <v>43431</v>
      </c>
      <c r="M70" s="194" t="s">
        <v>31</v>
      </c>
      <c r="N70" s="173"/>
      <c r="O70" s="165"/>
      <c r="P70" s="169"/>
      <c r="Q70" s="13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</row>
    <row r="71" spans="1:78" s="154" customFormat="1" x14ac:dyDescent="0.3">
      <c r="A71" s="4"/>
      <c r="B71" s="200">
        <v>201835483</v>
      </c>
      <c r="C71" s="203">
        <v>43409</v>
      </c>
      <c r="D71" s="275" t="s">
        <v>87</v>
      </c>
      <c r="E71" s="162" t="s">
        <v>125</v>
      </c>
      <c r="F71" s="172" t="s">
        <v>88</v>
      </c>
      <c r="G71" s="201" t="s">
        <v>98</v>
      </c>
      <c r="H71" s="235"/>
      <c r="I71" s="276">
        <v>94</v>
      </c>
      <c r="J71" s="208"/>
      <c r="K71" s="209">
        <v>43435</v>
      </c>
      <c r="L71" s="217">
        <v>43431</v>
      </c>
      <c r="M71" s="218" t="s">
        <v>31</v>
      </c>
      <c r="N71" s="173"/>
      <c r="O71" s="165"/>
      <c r="P71" s="169"/>
      <c r="Q71" s="13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</row>
    <row r="72" spans="1:78" s="154" customFormat="1" x14ac:dyDescent="0.3">
      <c r="A72" s="4"/>
      <c r="B72" s="170">
        <v>38971331</v>
      </c>
      <c r="C72" s="171">
        <v>43411</v>
      </c>
      <c r="D72" s="161" t="s">
        <v>94</v>
      </c>
      <c r="E72" s="160" t="s">
        <v>155</v>
      </c>
      <c r="F72" s="172" t="s">
        <v>186</v>
      </c>
      <c r="G72" s="172" t="s">
        <v>98</v>
      </c>
      <c r="H72" s="235"/>
      <c r="I72" s="174">
        <v>16.97</v>
      </c>
      <c r="J72" s="174"/>
      <c r="K72" s="175">
        <v>43441</v>
      </c>
      <c r="L72" s="216">
        <v>43431</v>
      </c>
      <c r="M72" s="194" t="s">
        <v>31</v>
      </c>
      <c r="N72" s="173"/>
      <c r="O72" s="165"/>
      <c r="P72" s="169"/>
      <c r="Q72" s="13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</row>
    <row r="73" spans="1:78" s="154" customFormat="1" x14ac:dyDescent="0.3">
      <c r="A73" s="4"/>
      <c r="B73" s="170"/>
      <c r="C73" s="171">
        <v>43432</v>
      </c>
      <c r="D73" s="161" t="s">
        <v>230</v>
      </c>
      <c r="E73" s="160"/>
      <c r="F73" s="172" t="s">
        <v>231</v>
      </c>
      <c r="G73" s="172"/>
      <c r="H73" s="235">
        <v>1054.27</v>
      </c>
      <c r="I73" s="174"/>
      <c r="J73" s="174"/>
      <c r="K73" s="175"/>
      <c r="L73" s="215">
        <v>43432</v>
      </c>
      <c r="M73" s="225" t="s">
        <v>61</v>
      </c>
      <c r="N73" s="173"/>
      <c r="O73" s="165"/>
      <c r="P73" s="169"/>
      <c r="Q73" s="13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</row>
    <row r="74" spans="1:78" s="154" customFormat="1" x14ac:dyDescent="0.3">
      <c r="A74" s="4"/>
      <c r="B74" s="181">
        <v>5369</v>
      </c>
      <c r="C74" s="190">
        <v>43427</v>
      </c>
      <c r="D74" s="156" t="s">
        <v>152</v>
      </c>
      <c r="E74" s="213" t="s">
        <v>151</v>
      </c>
      <c r="F74" s="165" t="s">
        <v>153</v>
      </c>
      <c r="G74" s="165" t="s">
        <v>86</v>
      </c>
      <c r="H74" s="237"/>
      <c r="I74" s="145">
        <v>1044.27</v>
      </c>
      <c r="J74" s="157"/>
      <c r="K74" s="168">
        <v>43422</v>
      </c>
      <c r="L74" s="184">
        <v>43432</v>
      </c>
      <c r="M74" s="193" t="s">
        <v>31</v>
      </c>
      <c r="N74" s="173"/>
      <c r="O74" s="165"/>
      <c r="P74" s="169"/>
      <c r="Q74" s="13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</row>
    <row r="75" spans="1:78" s="154" customFormat="1" x14ac:dyDescent="0.3">
      <c r="A75" s="4"/>
      <c r="B75" s="277"/>
      <c r="C75" s="278">
        <v>43432</v>
      </c>
      <c r="D75" s="161" t="s">
        <v>234</v>
      </c>
      <c r="E75" s="160"/>
      <c r="F75" s="165" t="s">
        <v>237</v>
      </c>
      <c r="G75" s="279"/>
      <c r="H75" s="280"/>
      <c r="I75" s="281">
        <v>10</v>
      </c>
      <c r="J75" s="174"/>
      <c r="K75" s="175"/>
      <c r="L75" s="184">
        <v>43432</v>
      </c>
      <c r="M75" s="193" t="s">
        <v>31</v>
      </c>
      <c r="N75" s="173"/>
      <c r="O75" s="165"/>
      <c r="P75" s="169"/>
      <c r="Q75" s="13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</row>
    <row r="76" spans="1:78" s="154" customFormat="1" x14ac:dyDescent="0.3">
      <c r="A76" s="4"/>
      <c r="B76" s="277"/>
      <c r="C76" s="278">
        <v>43433</v>
      </c>
      <c r="D76" s="161" t="s">
        <v>230</v>
      </c>
      <c r="E76" s="160"/>
      <c r="F76" s="165" t="s">
        <v>231</v>
      </c>
      <c r="G76" s="279"/>
      <c r="H76" s="280">
        <v>1481.97</v>
      </c>
      <c r="I76" s="281"/>
      <c r="J76" s="174"/>
      <c r="K76" s="175"/>
      <c r="L76" s="282">
        <v>43433</v>
      </c>
      <c r="M76" s="225" t="s">
        <v>61</v>
      </c>
      <c r="N76" s="173"/>
      <c r="O76" s="165"/>
      <c r="P76" s="169"/>
      <c r="Q76" s="13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</row>
    <row r="77" spans="1:78" s="154" customFormat="1" x14ac:dyDescent="0.3">
      <c r="A77" s="4"/>
      <c r="B77" s="166">
        <v>254351</v>
      </c>
      <c r="C77" s="199">
        <v>43405</v>
      </c>
      <c r="D77" s="156" t="s">
        <v>213</v>
      </c>
      <c r="E77" s="162" t="s">
        <v>214</v>
      </c>
      <c r="F77" s="172" t="s">
        <v>215</v>
      </c>
      <c r="G77" s="172" t="s">
        <v>117</v>
      </c>
      <c r="H77" s="235"/>
      <c r="I77" s="174">
        <v>1068.8699999999999</v>
      </c>
      <c r="J77" s="174"/>
      <c r="K77" s="175">
        <v>43433</v>
      </c>
      <c r="L77" s="216">
        <v>43433</v>
      </c>
      <c r="M77" s="193" t="s">
        <v>31</v>
      </c>
      <c r="N77" s="173"/>
      <c r="O77" s="165"/>
      <c r="P77" s="169"/>
      <c r="Q77" s="13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</row>
    <row r="78" spans="1:78" s="154" customFormat="1" x14ac:dyDescent="0.3">
      <c r="A78" s="4"/>
      <c r="B78" s="170">
        <v>56362</v>
      </c>
      <c r="C78" s="171">
        <v>43423</v>
      </c>
      <c r="D78" s="161" t="s">
        <v>146</v>
      </c>
      <c r="E78" s="162" t="s">
        <v>147</v>
      </c>
      <c r="F78" s="156" t="s">
        <v>148</v>
      </c>
      <c r="G78" s="172" t="s">
        <v>117</v>
      </c>
      <c r="H78" s="235"/>
      <c r="I78" s="174">
        <v>413.1</v>
      </c>
      <c r="J78" s="174"/>
      <c r="K78" s="175">
        <v>43433</v>
      </c>
      <c r="L78" s="216">
        <v>43433</v>
      </c>
      <c r="M78" s="193" t="s">
        <v>31</v>
      </c>
      <c r="N78" s="173"/>
      <c r="O78" s="165"/>
      <c r="P78" s="169"/>
      <c r="Q78" s="13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</row>
    <row r="79" spans="1:78" s="154" customFormat="1" x14ac:dyDescent="0.3">
      <c r="A79" s="4"/>
      <c r="B79" s="170"/>
      <c r="C79" s="171">
        <v>43433</v>
      </c>
      <c r="D79" s="161" t="s">
        <v>230</v>
      </c>
      <c r="E79" s="162"/>
      <c r="F79" s="156" t="s">
        <v>231</v>
      </c>
      <c r="G79" s="172"/>
      <c r="H79" s="235">
        <v>51173.39</v>
      </c>
      <c r="I79" s="174"/>
      <c r="J79" s="174"/>
      <c r="K79" s="175"/>
      <c r="L79" s="175">
        <v>43434</v>
      </c>
      <c r="M79" s="225" t="s">
        <v>61</v>
      </c>
      <c r="N79" s="173"/>
      <c r="O79" s="165"/>
      <c r="P79" s="169"/>
      <c r="Q79" s="13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</row>
    <row r="80" spans="1:78" s="154" customFormat="1" x14ac:dyDescent="0.3">
      <c r="A80" s="4"/>
      <c r="B80" s="266"/>
      <c r="C80" s="267">
        <v>43434</v>
      </c>
      <c r="D80" s="268" t="s">
        <v>233</v>
      </c>
      <c r="E80" s="269"/>
      <c r="F80" s="248"/>
      <c r="G80" s="270"/>
      <c r="H80" s="271"/>
      <c r="I80" s="272">
        <v>45285.86</v>
      </c>
      <c r="J80" s="272"/>
      <c r="K80" s="273"/>
      <c r="L80" s="274">
        <v>43434</v>
      </c>
      <c r="M80" s="193" t="s">
        <v>31</v>
      </c>
      <c r="N80" s="173"/>
      <c r="O80" s="165"/>
      <c r="P80" s="169"/>
      <c r="Q80" s="13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</row>
    <row r="81" spans="1:78" s="154" customFormat="1" x14ac:dyDescent="0.3">
      <c r="A81" s="4"/>
      <c r="B81" s="170"/>
      <c r="C81" s="171">
        <v>43434</v>
      </c>
      <c r="D81" s="161" t="s">
        <v>234</v>
      </c>
      <c r="E81" s="162"/>
      <c r="F81" s="156" t="s">
        <v>235</v>
      </c>
      <c r="G81" s="172"/>
      <c r="H81" s="235"/>
      <c r="I81" s="174">
        <v>122</v>
      </c>
      <c r="J81" s="174"/>
      <c r="K81" s="175"/>
      <c r="L81" s="216">
        <v>43434</v>
      </c>
      <c r="M81" s="193" t="s">
        <v>31</v>
      </c>
      <c r="N81" s="173"/>
      <c r="O81" s="165"/>
      <c r="P81" s="169"/>
      <c r="Q81" s="13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</row>
    <row r="82" spans="1:78" s="154" customFormat="1" x14ac:dyDescent="0.3">
      <c r="A82" s="4"/>
      <c r="B82" s="166">
        <v>1422</v>
      </c>
      <c r="C82" s="199">
        <v>43395</v>
      </c>
      <c r="D82" s="156" t="s">
        <v>176</v>
      </c>
      <c r="E82" s="156" t="s">
        <v>177</v>
      </c>
      <c r="F82" s="156" t="s">
        <v>178</v>
      </c>
      <c r="G82" s="156" t="s">
        <v>59</v>
      </c>
      <c r="H82" s="231"/>
      <c r="I82" s="157">
        <v>1126.2</v>
      </c>
      <c r="J82" s="157"/>
      <c r="K82" s="168">
        <v>43434</v>
      </c>
      <c r="L82" s="215">
        <v>43434</v>
      </c>
      <c r="M82" s="193" t="s">
        <v>31</v>
      </c>
      <c r="N82" s="173"/>
      <c r="O82" s="165"/>
      <c r="P82" s="169"/>
      <c r="Q82" s="13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</row>
    <row r="83" spans="1:78" s="154" customFormat="1" x14ac:dyDescent="0.3">
      <c r="A83" s="4"/>
      <c r="B83" s="166">
        <v>1369</v>
      </c>
      <c r="C83" s="199">
        <v>43327</v>
      </c>
      <c r="D83" s="156" t="s">
        <v>176</v>
      </c>
      <c r="E83" s="156" t="s">
        <v>177</v>
      </c>
      <c r="F83" s="156" t="s">
        <v>178</v>
      </c>
      <c r="G83" s="156" t="s">
        <v>175</v>
      </c>
      <c r="H83" s="231"/>
      <c r="I83" s="157">
        <v>1677.56</v>
      </c>
      <c r="J83" s="157"/>
      <c r="K83" s="168">
        <v>43434</v>
      </c>
      <c r="L83" s="168">
        <v>43434</v>
      </c>
      <c r="M83" s="193" t="s">
        <v>31</v>
      </c>
      <c r="N83" s="173"/>
      <c r="O83" s="165"/>
      <c r="P83" s="169"/>
      <c r="Q83" s="13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</row>
    <row r="84" spans="1:78" s="154" customFormat="1" x14ac:dyDescent="0.3">
      <c r="A84" s="4"/>
      <c r="B84" s="166">
        <v>1400</v>
      </c>
      <c r="C84" s="199">
        <v>43355</v>
      </c>
      <c r="D84" s="156" t="s">
        <v>176</v>
      </c>
      <c r="E84" s="156" t="s">
        <v>177</v>
      </c>
      <c r="F84" s="156" t="s">
        <v>178</v>
      </c>
      <c r="G84" s="156" t="s">
        <v>43</v>
      </c>
      <c r="H84" s="231"/>
      <c r="I84" s="157">
        <v>1438.49</v>
      </c>
      <c r="J84" s="157"/>
      <c r="K84" s="168">
        <v>43434</v>
      </c>
      <c r="L84" s="168">
        <v>43434</v>
      </c>
      <c r="M84" s="193" t="s">
        <v>31</v>
      </c>
      <c r="N84" s="173"/>
      <c r="O84" s="165"/>
      <c r="P84" s="169"/>
      <c r="Q84" s="13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</row>
    <row r="85" spans="1:78" s="154" customFormat="1" x14ac:dyDescent="0.3">
      <c r="A85" s="4"/>
      <c r="B85" s="170">
        <v>15078</v>
      </c>
      <c r="C85" s="171">
        <v>43404</v>
      </c>
      <c r="D85" s="286" t="s">
        <v>128</v>
      </c>
      <c r="E85" s="287" t="s">
        <v>129</v>
      </c>
      <c r="F85" s="172" t="s">
        <v>99</v>
      </c>
      <c r="G85" s="172" t="s">
        <v>86</v>
      </c>
      <c r="H85" s="235"/>
      <c r="I85" s="174">
        <v>1523.28</v>
      </c>
      <c r="J85" s="174"/>
      <c r="K85" s="175">
        <v>43434</v>
      </c>
      <c r="L85" s="175">
        <v>43434</v>
      </c>
      <c r="M85" s="194" t="s">
        <v>31</v>
      </c>
      <c r="N85" s="173"/>
      <c r="O85" s="165"/>
      <c r="P85" s="169"/>
      <c r="Q85" s="13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</row>
    <row r="86" spans="1:78" s="154" customFormat="1" ht="5.25" customHeight="1" x14ac:dyDescent="0.3">
      <c r="A86" s="4"/>
      <c r="B86" s="288"/>
      <c r="C86" s="289"/>
      <c r="D86" s="290"/>
      <c r="E86" s="290"/>
      <c r="F86" s="290"/>
      <c r="G86" s="290"/>
      <c r="H86" s="291"/>
      <c r="I86" s="292"/>
      <c r="J86" s="292"/>
      <c r="K86" s="293"/>
      <c r="L86" s="293"/>
      <c r="M86" s="294"/>
      <c r="N86" s="285"/>
      <c r="O86" s="165"/>
      <c r="P86" s="169"/>
      <c r="Q86" s="13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</row>
    <row r="87" spans="1:78" s="154" customFormat="1" x14ac:dyDescent="0.3">
      <c r="A87" s="4"/>
      <c r="Q87" s="13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</row>
    <row r="88" spans="1:78" s="154" customFormat="1" x14ac:dyDescent="0.3">
      <c r="A88" s="4"/>
      <c r="Q88" s="13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</row>
    <row r="89" spans="1:78" s="154" customFormat="1" x14ac:dyDescent="0.3">
      <c r="A89" s="4"/>
      <c r="Q89" s="13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</row>
    <row r="90" spans="1:78" s="154" customFormat="1" x14ac:dyDescent="0.3">
      <c r="A90" s="4"/>
      <c r="Q90" s="13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</row>
    <row r="91" spans="1:78" s="154" customFormat="1" ht="14.25" customHeight="1" x14ac:dyDescent="0.3">
      <c r="A91" s="4"/>
      <c r="Q91" s="13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</row>
    <row r="92" spans="1:78" s="154" customFormat="1" x14ac:dyDescent="0.3">
      <c r="A92" s="4"/>
      <c r="Q92" s="13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</row>
    <row r="93" spans="1:78" s="154" customFormat="1" x14ac:dyDescent="0.3">
      <c r="A93" s="4"/>
      <c r="Q93" s="13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</row>
    <row r="94" spans="1:78" s="154" customFormat="1" x14ac:dyDescent="0.3">
      <c r="A94" s="4"/>
      <c r="Q94" s="13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</row>
    <row r="95" spans="1:78" s="154" customFormat="1" x14ac:dyDescent="0.3">
      <c r="A95" s="4"/>
      <c r="Q95" s="13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</row>
    <row r="96" spans="1:78" s="154" customFormat="1" x14ac:dyDescent="0.3">
      <c r="A96" s="4"/>
      <c r="Q96" s="13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</row>
    <row r="97" spans="1:78" s="154" customFormat="1" x14ac:dyDescent="0.3">
      <c r="A97" s="4"/>
      <c r="Q97" s="13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</row>
    <row r="98" spans="1:78" s="154" customFormat="1" x14ac:dyDescent="0.3">
      <c r="A98" s="4"/>
      <c r="Q98" s="13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</row>
    <row r="99" spans="1:78" s="154" customFormat="1" x14ac:dyDescent="0.3">
      <c r="A99" s="4"/>
      <c r="Q99" s="13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</row>
    <row r="100" spans="1:78" s="154" customFormat="1" x14ac:dyDescent="0.3">
      <c r="A100" s="4"/>
      <c r="Q100" s="13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</row>
    <row r="101" spans="1:78" s="154" customFormat="1" x14ac:dyDescent="0.3">
      <c r="A101" s="4"/>
      <c r="Q101" s="13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</row>
    <row r="102" spans="1:78" s="154" customFormat="1" x14ac:dyDescent="0.3">
      <c r="A102" s="4"/>
      <c r="Q102" s="13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</row>
    <row r="103" spans="1:78" s="154" customFormat="1" ht="15" thickBot="1" x14ac:dyDescent="0.35">
      <c r="A103" s="4"/>
      <c r="B103" s="195"/>
      <c r="C103" s="196"/>
      <c r="D103" s="176"/>
      <c r="E103" s="176"/>
      <c r="F103" s="176"/>
      <c r="G103" s="176"/>
      <c r="H103" s="197">
        <f>SUM(H9:H86)</f>
        <v>2219044.85</v>
      </c>
      <c r="I103" s="197">
        <f>SUM(I10:I86)</f>
        <v>2219044.850000001</v>
      </c>
      <c r="J103" s="197">
        <f>SUM(J11:J86)</f>
        <v>0</v>
      </c>
      <c r="K103" s="176"/>
      <c r="L103" s="176"/>
      <c r="M103" s="176"/>
      <c r="N103" s="176"/>
      <c r="O103" s="176"/>
      <c r="P103" s="198"/>
      <c r="Q103" s="13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</row>
    <row r="104" spans="1:78" s="154" customFormat="1" x14ac:dyDescent="0.3">
      <c r="A104" s="4"/>
      <c r="D104" s="134"/>
      <c r="E104" s="134"/>
      <c r="F104" s="134"/>
      <c r="G104" s="134"/>
      <c r="H104" s="238"/>
      <c r="I104" s="177"/>
      <c r="J104" s="177"/>
      <c r="K104" s="134"/>
      <c r="L104" s="134"/>
      <c r="M104" s="134"/>
      <c r="N104" s="134"/>
      <c r="O104" s="13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</row>
    <row r="105" spans="1:78" s="154" customFormat="1" x14ac:dyDescent="0.3">
      <c r="A105" s="4"/>
      <c r="D105" s="134"/>
      <c r="E105" s="134"/>
      <c r="F105" s="134"/>
      <c r="G105" s="134"/>
      <c r="H105" s="238"/>
      <c r="I105" s="177"/>
      <c r="J105" s="177"/>
      <c r="K105" s="134"/>
      <c r="L105" s="134"/>
      <c r="M105" s="134"/>
      <c r="N105" s="134"/>
      <c r="O105" s="13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</row>
    <row r="106" spans="1:78" s="154" customFormat="1" x14ac:dyDescent="0.3">
      <c r="A106" s="4"/>
      <c r="D106" s="134"/>
      <c r="E106" s="134"/>
      <c r="F106" s="134"/>
      <c r="G106" s="134"/>
      <c r="H106" s="238"/>
      <c r="I106" s="177"/>
      <c r="J106" s="177"/>
      <c r="K106" s="134"/>
      <c r="L106" s="134"/>
      <c r="M106" s="134"/>
      <c r="N106" s="134"/>
      <c r="O106" s="13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</row>
    <row r="107" spans="1:78" s="154" customFormat="1" x14ac:dyDescent="0.3">
      <c r="A107" s="4"/>
      <c r="D107" s="134"/>
      <c r="E107" s="134"/>
      <c r="F107" s="134"/>
      <c r="G107" s="134"/>
      <c r="H107" s="238"/>
      <c r="I107" s="177"/>
      <c r="J107" s="177"/>
      <c r="K107" s="134"/>
      <c r="L107" s="134"/>
      <c r="M107" s="134"/>
      <c r="N107" s="134"/>
      <c r="O107" s="13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</row>
    <row r="108" spans="1:78" s="154" customFormat="1" x14ac:dyDescent="0.3">
      <c r="A108" s="4"/>
      <c r="D108" s="134"/>
      <c r="E108" s="134"/>
      <c r="F108" s="134"/>
      <c r="G108" s="134"/>
      <c r="H108" s="238"/>
      <c r="I108" s="177"/>
      <c r="J108" s="177"/>
      <c r="K108" s="134"/>
      <c r="L108" s="134"/>
      <c r="M108" s="134"/>
      <c r="N108" s="134"/>
      <c r="O108" s="13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</row>
    <row r="109" spans="1:78" s="154" customFormat="1" x14ac:dyDescent="0.3">
      <c r="A109" s="4"/>
      <c r="D109" s="134"/>
      <c r="E109" s="134"/>
      <c r="F109" s="134"/>
      <c r="G109" s="134"/>
      <c r="H109" s="238"/>
      <c r="I109" s="177"/>
      <c r="J109" s="177"/>
      <c r="K109" s="134"/>
      <c r="L109" s="134"/>
      <c r="M109" s="134"/>
      <c r="N109" s="134"/>
      <c r="O109" s="13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</row>
    <row r="110" spans="1:78" s="154" customFormat="1" x14ac:dyDescent="0.3">
      <c r="A110" s="4"/>
      <c r="D110" s="134"/>
      <c r="E110" s="134"/>
      <c r="F110" s="134"/>
      <c r="G110" s="134"/>
      <c r="H110" s="238"/>
      <c r="I110" s="177"/>
      <c r="J110" s="177"/>
      <c r="K110" s="134"/>
      <c r="L110" s="134"/>
      <c r="M110" s="134"/>
      <c r="N110" s="134"/>
      <c r="O110" s="13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</row>
    <row r="111" spans="1:78" s="154" customFormat="1" x14ac:dyDescent="0.3">
      <c r="A111" s="4"/>
      <c r="D111" s="134"/>
      <c r="E111" s="134"/>
      <c r="F111" s="134"/>
      <c r="G111" s="134"/>
      <c r="H111" s="238"/>
      <c r="I111" s="177"/>
      <c r="J111" s="177"/>
      <c r="K111" s="134"/>
      <c r="L111" s="134"/>
      <c r="M111" s="134"/>
      <c r="N111" s="134"/>
      <c r="O111" s="13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</row>
    <row r="112" spans="1:78" s="154" customFormat="1" x14ac:dyDescent="0.3">
      <c r="A112" s="4"/>
      <c r="D112" s="134"/>
      <c r="E112" s="134"/>
      <c r="F112" s="134"/>
      <c r="G112" s="134"/>
      <c r="H112" s="238"/>
      <c r="I112" s="177"/>
      <c r="J112" s="177"/>
      <c r="K112" s="134"/>
      <c r="L112" s="134"/>
      <c r="M112" s="134"/>
      <c r="N112" s="134"/>
      <c r="O112" s="13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</row>
    <row r="113" spans="1:78" s="154" customFormat="1" x14ac:dyDescent="0.3">
      <c r="A113" s="4"/>
      <c r="D113" s="134"/>
      <c r="E113" s="134"/>
      <c r="F113" s="134"/>
      <c r="G113" s="134"/>
      <c r="H113" s="238"/>
      <c r="I113" s="177"/>
      <c r="J113" s="177"/>
      <c r="K113" s="134"/>
      <c r="L113" s="134"/>
      <c r="M113" s="134"/>
      <c r="N113" s="134"/>
      <c r="O113" s="13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</row>
    <row r="114" spans="1:78" s="154" customFormat="1" x14ac:dyDescent="0.3">
      <c r="A114" s="4"/>
      <c r="D114" s="134"/>
      <c r="E114" s="134"/>
      <c r="F114" s="134"/>
      <c r="G114" s="134"/>
      <c r="H114" s="238"/>
      <c r="I114" s="177"/>
      <c r="J114" s="177"/>
      <c r="K114" s="134"/>
      <c r="L114" s="134"/>
      <c r="M114" s="134"/>
      <c r="N114" s="134"/>
      <c r="O114" s="13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</row>
    <row r="115" spans="1:78" s="154" customFormat="1" x14ac:dyDescent="0.3">
      <c r="A115" s="4"/>
      <c r="D115" s="134"/>
      <c r="E115" s="134"/>
      <c r="F115" s="134"/>
      <c r="G115" s="134"/>
      <c r="H115" s="238"/>
      <c r="I115" s="177"/>
      <c r="J115" s="177"/>
      <c r="K115" s="134"/>
      <c r="L115" s="134"/>
      <c r="M115" s="134"/>
      <c r="N115" s="134"/>
      <c r="O115" s="13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</row>
    <row r="116" spans="1:78" s="154" customFormat="1" x14ac:dyDescent="0.3">
      <c r="A116" s="4"/>
      <c r="D116" s="134"/>
      <c r="E116" s="134"/>
      <c r="F116" s="134"/>
      <c r="G116" s="134"/>
      <c r="H116" s="238"/>
      <c r="I116" s="177"/>
      <c r="J116" s="177"/>
      <c r="K116" s="134"/>
      <c r="L116" s="134"/>
      <c r="M116" s="134"/>
      <c r="N116" s="134"/>
      <c r="O116" s="13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</row>
    <row r="117" spans="1:78" s="154" customFormat="1" x14ac:dyDescent="0.3">
      <c r="A117" s="4"/>
      <c r="D117" s="134"/>
      <c r="E117" s="134"/>
      <c r="F117" s="134"/>
      <c r="G117" s="134"/>
      <c r="H117" s="238"/>
      <c r="I117" s="177"/>
      <c r="J117" s="177"/>
      <c r="K117" s="134"/>
      <c r="L117" s="134"/>
      <c r="M117" s="134"/>
      <c r="N117" s="134"/>
      <c r="O117" s="13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</row>
    <row r="118" spans="1:78" s="154" customFormat="1" x14ac:dyDescent="0.3">
      <c r="A118" s="4"/>
      <c r="D118" s="134"/>
      <c r="E118" s="134"/>
      <c r="F118" s="134"/>
      <c r="G118" s="134"/>
      <c r="H118" s="238"/>
      <c r="I118" s="177"/>
      <c r="J118" s="177"/>
      <c r="K118" s="134"/>
      <c r="L118" s="134"/>
      <c r="M118" s="134"/>
      <c r="N118" s="134"/>
      <c r="O118" s="13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</row>
    <row r="119" spans="1:78" s="154" customFormat="1" x14ac:dyDescent="0.3">
      <c r="A119" s="4"/>
      <c r="D119" s="134"/>
      <c r="E119" s="134"/>
      <c r="F119" s="134"/>
      <c r="G119" s="134"/>
      <c r="H119" s="238"/>
      <c r="I119" s="177"/>
      <c r="J119" s="177"/>
      <c r="K119" s="134"/>
      <c r="L119" s="134"/>
      <c r="M119" s="134"/>
      <c r="N119" s="134"/>
      <c r="O119" s="13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</row>
    <row r="120" spans="1:78" s="154" customFormat="1" x14ac:dyDescent="0.3">
      <c r="A120" s="4"/>
      <c r="D120" s="134"/>
      <c r="E120" s="134"/>
      <c r="F120" s="134"/>
      <c r="G120" s="134"/>
      <c r="H120" s="238"/>
      <c r="I120" s="177"/>
      <c r="J120" s="177"/>
      <c r="K120" s="134"/>
      <c r="L120" s="134"/>
      <c r="M120" s="134"/>
      <c r="N120" s="134"/>
      <c r="O120" s="13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</row>
    <row r="121" spans="1:78" s="154" customFormat="1" x14ac:dyDescent="0.3">
      <c r="A121" s="4"/>
      <c r="D121" s="134"/>
      <c r="E121" s="134"/>
      <c r="F121" s="134"/>
      <c r="G121" s="134"/>
      <c r="H121" s="238"/>
      <c r="I121" s="177"/>
      <c r="J121" s="177"/>
      <c r="K121" s="134"/>
      <c r="L121" s="134"/>
      <c r="M121" s="134"/>
      <c r="N121" s="134"/>
      <c r="O121" s="13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</row>
    <row r="122" spans="1:78" s="154" customFormat="1" x14ac:dyDescent="0.3">
      <c r="A122" s="4"/>
      <c r="D122" s="134"/>
      <c r="E122" s="134"/>
      <c r="F122" s="134"/>
      <c r="G122" s="134"/>
      <c r="H122" s="238"/>
      <c r="I122" s="177"/>
      <c r="J122" s="177"/>
      <c r="K122" s="134"/>
      <c r="L122" s="134"/>
      <c r="M122" s="134"/>
      <c r="N122" s="134"/>
      <c r="O122" s="13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</row>
    <row r="123" spans="1:78" s="154" customFormat="1" x14ac:dyDescent="0.3">
      <c r="A123" s="4"/>
      <c r="D123" s="134"/>
      <c r="E123" s="134"/>
      <c r="F123" s="134"/>
      <c r="G123" s="134"/>
      <c r="H123" s="238"/>
      <c r="I123" s="177"/>
      <c r="J123" s="177"/>
      <c r="K123" s="134"/>
      <c r="L123" s="134"/>
      <c r="M123" s="134"/>
      <c r="N123" s="134"/>
      <c r="O123" s="13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</row>
    <row r="124" spans="1:78" s="154" customFormat="1" x14ac:dyDescent="0.3">
      <c r="A124" s="4"/>
      <c r="D124" s="134"/>
      <c r="E124" s="134"/>
      <c r="F124" s="134"/>
      <c r="G124" s="134"/>
      <c r="H124" s="238"/>
      <c r="I124" s="177"/>
      <c r="J124" s="177"/>
      <c r="K124" s="134"/>
      <c r="L124" s="134"/>
      <c r="M124" s="134"/>
      <c r="N124" s="134"/>
      <c r="O124" s="13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</row>
    <row r="125" spans="1:78" s="154" customFormat="1" x14ac:dyDescent="0.3">
      <c r="A125" s="4"/>
      <c r="D125" s="134"/>
      <c r="E125" s="134"/>
      <c r="F125" s="134"/>
      <c r="G125" s="134"/>
      <c r="H125" s="238"/>
      <c r="I125" s="177"/>
      <c r="J125" s="177"/>
      <c r="K125" s="134"/>
      <c r="L125" s="134"/>
      <c r="M125" s="134"/>
      <c r="N125" s="134"/>
      <c r="O125" s="13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</row>
    <row r="126" spans="1:78" s="154" customFormat="1" x14ac:dyDescent="0.3">
      <c r="A126" s="4"/>
      <c r="D126" s="134"/>
      <c r="E126" s="134"/>
      <c r="F126" s="134"/>
      <c r="G126" s="134"/>
      <c r="H126" s="238"/>
      <c r="I126" s="177"/>
      <c r="J126" s="177"/>
      <c r="K126" s="134"/>
      <c r="L126" s="134"/>
      <c r="M126" s="134"/>
      <c r="N126" s="134"/>
      <c r="O126" s="13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</row>
    <row r="127" spans="1:78" s="154" customFormat="1" x14ac:dyDescent="0.3">
      <c r="A127" s="4"/>
      <c r="D127" s="134"/>
      <c r="E127" s="134"/>
      <c r="F127" s="134"/>
      <c r="G127" s="134"/>
      <c r="H127" s="238"/>
      <c r="I127" s="177"/>
      <c r="J127" s="177"/>
      <c r="K127" s="134"/>
      <c r="L127" s="134"/>
      <c r="M127" s="134"/>
      <c r="N127" s="134"/>
      <c r="O127" s="13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</row>
    <row r="128" spans="1:78" s="154" customFormat="1" x14ac:dyDescent="0.3">
      <c r="A128" s="4"/>
      <c r="D128" s="134"/>
      <c r="E128" s="134"/>
      <c r="F128" s="134"/>
      <c r="G128" s="134"/>
      <c r="H128" s="238"/>
      <c r="I128" s="177"/>
      <c r="J128" s="177"/>
      <c r="K128" s="134"/>
      <c r="L128" s="134"/>
      <c r="M128" s="134"/>
      <c r="N128" s="134"/>
      <c r="O128" s="13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</row>
    <row r="129" spans="1:78" s="154" customFormat="1" x14ac:dyDescent="0.3">
      <c r="A129" s="4"/>
      <c r="D129" s="134"/>
      <c r="E129" s="134"/>
      <c r="F129" s="134"/>
      <c r="G129" s="134"/>
      <c r="H129" s="238"/>
      <c r="I129" s="177"/>
      <c r="J129" s="177"/>
      <c r="K129" s="134"/>
      <c r="L129" s="134"/>
      <c r="M129" s="134"/>
      <c r="N129" s="134"/>
      <c r="O129" s="13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</row>
    <row r="130" spans="1:78" s="154" customFormat="1" x14ac:dyDescent="0.3">
      <c r="A130" s="4"/>
      <c r="D130" s="134"/>
      <c r="E130" s="134"/>
      <c r="F130" s="134"/>
      <c r="G130" s="134"/>
      <c r="H130" s="238"/>
      <c r="I130" s="177"/>
      <c r="J130" s="177"/>
      <c r="K130" s="134"/>
      <c r="L130" s="134"/>
      <c r="M130" s="134"/>
      <c r="N130" s="134"/>
      <c r="O130" s="13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</row>
    <row r="131" spans="1:78" s="154" customFormat="1" x14ac:dyDescent="0.3">
      <c r="A131" s="4"/>
      <c r="D131" s="134"/>
      <c r="E131" s="134"/>
      <c r="F131" s="134"/>
      <c r="G131" s="134"/>
      <c r="H131" s="238"/>
      <c r="I131" s="177"/>
      <c r="J131" s="177"/>
      <c r="K131" s="134"/>
      <c r="L131" s="134"/>
      <c r="M131" s="134"/>
      <c r="N131" s="134"/>
      <c r="O131" s="13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</row>
    <row r="132" spans="1:78" s="154" customFormat="1" x14ac:dyDescent="0.3">
      <c r="A132" s="4"/>
      <c r="D132" s="134"/>
      <c r="E132" s="134"/>
      <c r="F132" s="134"/>
      <c r="G132" s="134"/>
      <c r="H132" s="238"/>
      <c r="I132" s="177"/>
      <c r="J132" s="177"/>
      <c r="K132" s="134"/>
      <c r="L132" s="134"/>
      <c r="M132" s="134"/>
      <c r="N132" s="134"/>
      <c r="O132" s="134"/>
    </row>
    <row r="133" spans="1:78" s="154" customFormat="1" x14ac:dyDescent="0.3">
      <c r="A133" s="4"/>
      <c r="D133" s="134"/>
      <c r="E133" s="134"/>
      <c r="F133" s="134"/>
      <c r="G133" s="134"/>
      <c r="H133" s="238"/>
      <c r="I133" s="177"/>
      <c r="J133" s="177"/>
      <c r="K133" s="134"/>
      <c r="L133" s="134"/>
      <c r="M133" s="134"/>
      <c r="N133" s="134"/>
      <c r="O133" s="134"/>
    </row>
    <row r="134" spans="1:78" s="154" customFormat="1" x14ac:dyDescent="0.3">
      <c r="A134" s="4"/>
      <c r="D134" s="134"/>
      <c r="E134" s="134"/>
      <c r="F134" s="134"/>
      <c r="G134" s="134"/>
      <c r="H134" s="238"/>
      <c r="I134" s="177"/>
      <c r="J134" s="177"/>
      <c r="K134" s="134"/>
      <c r="L134" s="134"/>
      <c r="M134" s="134"/>
      <c r="N134" s="134"/>
      <c r="O134" s="134"/>
    </row>
    <row r="135" spans="1:78" s="154" customFormat="1" x14ac:dyDescent="0.3">
      <c r="A135" s="4"/>
      <c r="D135" s="134"/>
      <c r="E135" s="134"/>
      <c r="F135" s="134"/>
      <c r="G135" s="134"/>
      <c r="H135" s="238"/>
      <c r="I135" s="177"/>
      <c r="J135" s="177"/>
      <c r="K135" s="134"/>
      <c r="L135" s="134"/>
      <c r="M135" s="134"/>
      <c r="N135" s="134"/>
      <c r="O135" s="134"/>
    </row>
    <row r="136" spans="1:78" s="154" customFormat="1" x14ac:dyDescent="0.3">
      <c r="A136" s="4"/>
      <c r="D136" s="134"/>
      <c r="E136" s="134"/>
      <c r="F136" s="134"/>
      <c r="G136" s="134"/>
      <c r="H136" s="238"/>
      <c r="I136" s="134"/>
      <c r="J136" s="177"/>
      <c r="K136" s="134"/>
      <c r="L136" s="134"/>
      <c r="M136" s="134"/>
      <c r="N136" s="134"/>
      <c r="O136" s="134"/>
    </row>
    <row r="137" spans="1:78" s="154" customFormat="1" x14ac:dyDescent="0.3">
      <c r="A137" s="4"/>
      <c r="D137" s="134"/>
      <c r="E137" s="134"/>
      <c r="F137" s="134"/>
      <c r="G137" s="134"/>
      <c r="H137" s="238"/>
      <c r="I137" s="134"/>
      <c r="J137" s="177"/>
      <c r="K137" s="134"/>
      <c r="L137" s="134"/>
      <c r="M137" s="134"/>
      <c r="N137" s="134"/>
      <c r="O137" s="134"/>
    </row>
    <row r="138" spans="1:78" s="154" customFormat="1" x14ac:dyDescent="0.3">
      <c r="A138" s="4"/>
      <c r="D138" s="134"/>
      <c r="E138" s="134"/>
      <c r="F138" s="134"/>
      <c r="G138" s="134"/>
      <c r="H138" s="238"/>
      <c r="I138" s="134"/>
      <c r="J138" s="177"/>
      <c r="K138" s="134"/>
      <c r="L138" s="134"/>
      <c r="M138" s="134"/>
      <c r="N138" s="134"/>
      <c r="O138" s="134"/>
    </row>
    <row r="139" spans="1:78" s="154" customFormat="1" x14ac:dyDescent="0.3">
      <c r="A139" s="4"/>
      <c r="D139" s="134"/>
      <c r="E139" s="134"/>
      <c r="F139" s="134"/>
      <c r="G139" s="134"/>
      <c r="H139" s="238"/>
      <c r="I139" s="134"/>
      <c r="J139" s="177"/>
      <c r="K139" s="134"/>
      <c r="L139" s="134"/>
      <c r="M139" s="134"/>
      <c r="N139" s="134"/>
      <c r="O139" s="134"/>
    </row>
    <row r="140" spans="1:78" s="154" customFormat="1" x14ac:dyDescent="0.3">
      <c r="A140" s="4"/>
      <c r="D140" s="134"/>
      <c r="E140" s="134"/>
      <c r="F140" s="134"/>
      <c r="G140" s="134"/>
      <c r="H140" s="238"/>
      <c r="I140" s="134"/>
      <c r="J140" s="177"/>
      <c r="K140" s="134"/>
      <c r="L140" s="134"/>
      <c r="M140" s="134"/>
      <c r="N140" s="134"/>
      <c r="O140" s="134"/>
    </row>
    <row r="141" spans="1:78" s="154" customFormat="1" x14ac:dyDescent="0.3">
      <c r="A141" s="4"/>
      <c r="D141" s="134"/>
      <c r="E141" s="134"/>
      <c r="F141" s="134"/>
      <c r="G141" s="134"/>
      <c r="H141" s="238"/>
      <c r="I141" s="134"/>
      <c r="J141" s="177"/>
      <c r="K141" s="134"/>
      <c r="L141" s="134"/>
      <c r="M141" s="134"/>
      <c r="N141" s="134"/>
      <c r="O141" s="134"/>
    </row>
    <row r="142" spans="1:78" s="154" customFormat="1" x14ac:dyDescent="0.3">
      <c r="A142" s="4"/>
      <c r="D142" s="134"/>
      <c r="E142" s="134"/>
      <c r="F142" s="134"/>
      <c r="G142" s="134"/>
      <c r="H142" s="238"/>
      <c r="I142" s="134"/>
      <c r="J142" s="177"/>
      <c r="K142" s="134"/>
      <c r="L142" s="134"/>
      <c r="M142" s="134"/>
      <c r="N142" s="134"/>
      <c r="O142" s="134"/>
    </row>
    <row r="143" spans="1:78" s="154" customFormat="1" x14ac:dyDescent="0.3">
      <c r="A143" s="4"/>
      <c r="D143" s="134"/>
      <c r="E143" s="134"/>
      <c r="F143" s="134"/>
      <c r="G143" s="134"/>
      <c r="H143" s="238"/>
      <c r="I143" s="134"/>
      <c r="J143" s="177"/>
      <c r="K143" s="134"/>
      <c r="L143" s="134"/>
      <c r="M143" s="134"/>
      <c r="N143" s="134"/>
      <c r="O143" s="134"/>
    </row>
    <row r="144" spans="1:78" s="154" customFormat="1" x14ac:dyDescent="0.3">
      <c r="A144" s="4"/>
      <c r="D144" s="134"/>
      <c r="E144" s="134"/>
      <c r="F144" s="134"/>
      <c r="G144" s="134"/>
      <c r="H144" s="238"/>
      <c r="I144" s="134"/>
      <c r="J144" s="177"/>
      <c r="K144" s="134"/>
      <c r="L144" s="134"/>
      <c r="M144" s="134"/>
      <c r="N144" s="134"/>
      <c r="O144" s="134"/>
    </row>
    <row r="145" spans="1:15" s="154" customFormat="1" x14ac:dyDescent="0.3">
      <c r="A145" s="4"/>
      <c r="D145" s="134"/>
      <c r="E145" s="134"/>
      <c r="F145" s="134"/>
      <c r="G145" s="134"/>
      <c r="H145" s="238"/>
      <c r="I145" s="134"/>
      <c r="J145" s="177"/>
      <c r="K145" s="134"/>
      <c r="L145" s="134"/>
      <c r="M145" s="134"/>
      <c r="N145" s="134"/>
      <c r="O145" s="134"/>
    </row>
    <row r="146" spans="1:15" s="154" customFormat="1" x14ac:dyDescent="0.3">
      <c r="A146" s="4"/>
      <c r="D146" s="134"/>
      <c r="E146" s="134"/>
      <c r="F146" s="134"/>
      <c r="H146" s="239"/>
      <c r="J146" s="178"/>
    </row>
    <row r="147" spans="1:15" s="154" customFormat="1" x14ac:dyDescent="0.3">
      <c r="A147" s="4"/>
      <c r="D147" s="134"/>
      <c r="E147" s="134"/>
      <c r="F147" s="134"/>
      <c r="H147" s="239"/>
      <c r="J147" s="178"/>
    </row>
    <row r="148" spans="1:15" s="154" customFormat="1" x14ac:dyDescent="0.3">
      <c r="H148" s="239"/>
      <c r="J148" s="178"/>
    </row>
    <row r="149" spans="1:15" s="154" customFormat="1" x14ac:dyDescent="0.3">
      <c r="H149" s="239"/>
      <c r="J149" s="178"/>
    </row>
    <row r="150" spans="1:15" s="154" customFormat="1" x14ac:dyDescent="0.3">
      <c r="H150" s="239"/>
      <c r="J150" s="178"/>
    </row>
    <row r="151" spans="1:15" s="154" customFormat="1" x14ac:dyDescent="0.3">
      <c r="H151" s="239"/>
      <c r="J151" s="178"/>
    </row>
    <row r="152" spans="1:15" s="154" customFormat="1" x14ac:dyDescent="0.3">
      <c r="H152" s="239"/>
      <c r="J152" s="178"/>
    </row>
    <row r="153" spans="1:15" s="154" customFormat="1" x14ac:dyDescent="0.3">
      <c r="H153" s="239"/>
      <c r="J153" s="178"/>
    </row>
    <row r="154" spans="1:15" s="154" customFormat="1" x14ac:dyDescent="0.3">
      <c r="H154" s="239"/>
      <c r="J154" s="178"/>
    </row>
    <row r="155" spans="1:15" s="154" customFormat="1" x14ac:dyDescent="0.3">
      <c r="H155" s="239"/>
      <c r="J155" s="178"/>
    </row>
    <row r="156" spans="1:15" s="154" customFormat="1" x14ac:dyDescent="0.3">
      <c r="H156" s="239"/>
      <c r="J156" s="178"/>
    </row>
    <row r="157" spans="1:15" s="154" customFormat="1" x14ac:dyDescent="0.3">
      <c r="H157" s="239"/>
      <c r="J157" s="178"/>
    </row>
    <row r="158" spans="1:15" s="154" customFormat="1" x14ac:dyDescent="0.3">
      <c r="H158" s="239"/>
      <c r="J158" s="178"/>
    </row>
    <row r="159" spans="1:15" s="154" customFormat="1" x14ac:dyDescent="0.3">
      <c r="H159" s="239"/>
      <c r="J159" s="178"/>
    </row>
    <row r="160" spans="1:15" s="154" customFormat="1" x14ac:dyDescent="0.3">
      <c r="H160" s="239"/>
      <c r="J160" s="178"/>
    </row>
    <row r="161" spans="8:10" s="154" customFormat="1" x14ac:dyDescent="0.3">
      <c r="H161" s="239"/>
      <c r="J161" s="178"/>
    </row>
    <row r="162" spans="8:10" s="154" customFormat="1" x14ac:dyDescent="0.3">
      <c r="H162" s="239"/>
      <c r="J162" s="178"/>
    </row>
    <row r="163" spans="8:10" s="154" customFormat="1" x14ac:dyDescent="0.3">
      <c r="H163" s="239"/>
      <c r="J163" s="178"/>
    </row>
    <row r="164" spans="8:10" s="154" customFormat="1" x14ac:dyDescent="0.3">
      <c r="H164" s="239"/>
      <c r="J164" s="178"/>
    </row>
    <row r="165" spans="8:10" s="154" customFormat="1" x14ac:dyDescent="0.3">
      <c r="H165" s="239"/>
      <c r="J165" s="178"/>
    </row>
    <row r="166" spans="8:10" s="154" customFormat="1" x14ac:dyDescent="0.3">
      <c r="H166" s="239"/>
      <c r="J166" s="178"/>
    </row>
    <row r="167" spans="8:10" s="154" customFormat="1" x14ac:dyDescent="0.3">
      <c r="H167" s="239"/>
      <c r="J167" s="178"/>
    </row>
    <row r="168" spans="8:10" s="154" customFormat="1" x14ac:dyDescent="0.3">
      <c r="H168" s="239"/>
      <c r="J168" s="178"/>
    </row>
    <row r="169" spans="8:10" s="154" customFormat="1" x14ac:dyDescent="0.3">
      <c r="H169" s="239"/>
      <c r="J169" s="178"/>
    </row>
    <row r="170" spans="8:10" s="154" customFormat="1" x14ac:dyDescent="0.3">
      <c r="H170" s="239"/>
      <c r="J170" s="178"/>
    </row>
    <row r="171" spans="8:10" s="154" customFormat="1" x14ac:dyDescent="0.3">
      <c r="H171" s="239"/>
      <c r="J171" s="178"/>
    </row>
    <row r="172" spans="8:10" s="154" customFormat="1" x14ac:dyDescent="0.3">
      <c r="H172" s="239"/>
      <c r="J172" s="178"/>
    </row>
    <row r="173" spans="8:10" s="154" customFormat="1" x14ac:dyDescent="0.3">
      <c r="H173" s="239"/>
      <c r="J173" s="178"/>
    </row>
    <row r="174" spans="8:10" s="154" customFormat="1" x14ac:dyDescent="0.3">
      <c r="H174" s="239"/>
      <c r="J174" s="178"/>
    </row>
    <row r="175" spans="8:10" s="154" customFormat="1" x14ac:dyDescent="0.3">
      <c r="H175" s="239"/>
      <c r="J175" s="178"/>
    </row>
    <row r="176" spans="8:10" s="154" customFormat="1" x14ac:dyDescent="0.3">
      <c r="H176" s="239"/>
      <c r="J176" s="178"/>
    </row>
    <row r="177" spans="8:10" s="154" customFormat="1" x14ac:dyDescent="0.3">
      <c r="H177" s="239"/>
      <c r="J177" s="178"/>
    </row>
    <row r="178" spans="8:10" s="154" customFormat="1" x14ac:dyDescent="0.3">
      <c r="H178" s="239"/>
      <c r="J178" s="178"/>
    </row>
    <row r="179" spans="8:10" s="154" customFormat="1" x14ac:dyDescent="0.3">
      <c r="H179" s="239"/>
      <c r="J179" s="178"/>
    </row>
    <row r="180" spans="8:10" s="154" customFormat="1" x14ac:dyDescent="0.3">
      <c r="H180" s="239"/>
      <c r="J180" s="178"/>
    </row>
    <row r="181" spans="8:10" s="154" customFormat="1" x14ac:dyDescent="0.3">
      <c r="H181" s="239"/>
      <c r="J181" s="178"/>
    </row>
    <row r="182" spans="8:10" s="154" customFormat="1" x14ac:dyDescent="0.3">
      <c r="H182" s="239"/>
      <c r="J182" s="178"/>
    </row>
    <row r="183" spans="8:10" s="154" customFormat="1" x14ac:dyDescent="0.3">
      <c r="H183" s="239"/>
      <c r="J183" s="178"/>
    </row>
    <row r="184" spans="8:10" s="154" customFormat="1" x14ac:dyDescent="0.3">
      <c r="H184" s="239"/>
      <c r="J184" s="178"/>
    </row>
    <row r="185" spans="8:10" s="154" customFormat="1" x14ac:dyDescent="0.3">
      <c r="H185" s="239"/>
      <c r="J185" s="178"/>
    </row>
    <row r="186" spans="8:10" s="154" customFormat="1" x14ac:dyDescent="0.3">
      <c r="H186" s="239"/>
      <c r="J186" s="178"/>
    </row>
    <row r="187" spans="8:10" s="154" customFormat="1" x14ac:dyDescent="0.3">
      <c r="H187" s="239"/>
      <c r="J187" s="178"/>
    </row>
    <row r="188" spans="8:10" s="154" customFormat="1" x14ac:dyDescent="0.3">
      <c r="H188" s="239"/>
      <c r="J188" s="178"/>
    </row>
    <row r="189" spans="8:10" s="154" customFormat="1" x14ac:dyDescent="0.3">
      <c r="H189" s="239"/>
      <c r="J189" s="178"/>
    </row>
    <row r="190" spans="8:10" s="154" customFormat="1" x14ac:dyDescent="0.3">
      <c r="H190" s="239"/>
      <c r="J190" s="178"/>
    </row>
    <row r="191" spans="8:10" s="154" customFormat="1" x14ac:dyDescent="0.3">
      <c r="H191" s="239"/>
      <c r="J191" s="178"/>
    </row>
    <row r="192" spans="8:10" s="154" customFormat="1" x14ac:dyDescent="0.3">
      <c r="H192" s="239"/>
      <c r="J192" s="178"/>
    </row>
    <row r="193" spans="8:10" s="154" customFormat="1" x14ac:dyDescent="0.3">
      <c r="H193" s="239"/>
      <c r="J193" s="178"/>
    </row>
    <row r="194" spans="8:10" s="154" customFormat="1" x14ac:dyDescent="0.3">
      <c r="H194" s="239"/>
      <c r="J194" s="178"/>
    </row>
    <row r="195" spans="8:10" s="154" customFormat="1" x14ac:dyDescent="0.3">
      <c r="H195" s="239"/>
      <c r="J195" s="178"/>
    </row>
    <row r="196" spans="8:10" s="154" customFormat="1" x14ac:dyDescent="0.3">
      <c r="H196" s="239"/>
      <c r="J196" s="178"/>
    </row>
    <row r="197" spans="8:10" s="154" customFormat="1" x14ac:dyDescent="0.3">
      <c r="H197" s="239"/>
      <c r="J197" s="178"/>
    </row>
    <row r="198" spans="8:10" s="154" customFormat="1" x14ac:dyDescent="0.3">
      <c r="H198" s="239"/>
      <c r="J198" s="178"/>
    </row>
    <row r="199" spans="8:10" s="154" customFormat="1" x14ac:dyDescent="0.3">
      <c r="H199" s="239"/>
      <c r="J199" s="178"/>
    </row>
    <row r="200" spans="8:10" s="154" customFormat="1" x14ac:dyDescent="0.3">
      <c r="H200" s="239"/>
      <c r="J200" s="178"/>
    </row>
    <row r="201" spans="8:10" s="154" customFormat="1" x14ac:dyDescent="0.3">
      <c r="H201" s="239"/>
      <c r="J201" s="178"/>
    </row>
    <row r="202" spans="8:10" s="154" customFormat="1" x14ac:dyDescent="0.3">
      <c r="H202" s="239"/>
      <c r="J202" s="178"/>
    </row>
    <row r="203" spans="8:10" s="154" customFormat="1" x14ac:dyDescent="0.3">
      <c r="H203" s="239"/>
      <c r="J203" s="178"/>
    </row>
    <row r="204" spans="8:10" s="154" customFormat="1" x14ac:dyDescent="0.3">
      <c r="H204" s="239"/>
      <c r="J204" s="178"/>
    </row>
    <row r="205" spans="8:10" s="154" customFormat="1" x14ac:dyDescent="0.3">
      <c r="H205" s="239"/>
      <c r="J205" s="178"/>
    </row>
    <row r="206" spans="8:10" s="154" customFormat="1" x14ac:dyDescent="0.3">
      <c r="H206" s="239"/>
      <c r="J206" s="178"/>
    </row>
    <row r="207" spans="8:10" s="154" customFormat="1" x14ac:dyDescent="0.3">
      <c r="H207" s="239"/>
      <c r="J207" s="178"/>
    </row>
    <row r="208" spans="8:10" s="154" customFormat="1" x14ac:dyDescent="0.3">
      <c r="H208" s="239"/>
      <c r="J208" s="178"/>
    </row>
    <row r="209" spans="8:10" s="154" customFormat="1" x14ac:dyDescent="0.3">
      <c r="H209" s="239"/>
      <c r="J209" s="178"/>
    </row>
    <row r="210" spans="8:10" s="154" customFormat="1" x14ac:dyDescent="0.3">
      <c r="H210" s="239"/>
      <c r="J210" s="178"/>
    </row>
    <row r="211" spans="8:10" s="154" customFormat="1" x14ac:dyDescent="0.3">
      <c r="H211" s="239"/>
      <c r="J211" s="178"/>
    </row>
    <row r="212" spans="8:10" s="154" customFormat="1" x14ac:dyDescent="0.3">
      <c r="H212" s="239"/>
      <c r="J212" s="178"/>
    </row>
    <row r="213" spans="8:10" s="154" customFormat="1" x14ac:dyDescent="0.3">
      <c r="H213" s="239"/>
      <c r="J213" s="178"/>
    </row>
    <row r="214" spans="8:10" s="154" customFormat="1" x14ac:dyDescent="0.3">
      <c r="H214" s="239"/>
      <c r="J214" s="178"/>
    </row>
    <row r="215" spans="8:10" s="154" customFormat="1" x14ac:dyDescent="0.3">
      <c r="H215" s="239"/>
      <c r="J215" s="178"/>
    </row>
    <row r="216" spans="8:10" s="154" customFormat="1" x14ac:dyDescent="0.3">
      <c r="H216" s="239"/>
      <c r="J216" s="178"/>
    </row>
    <row r="217" spans="8:10" s="154" customFormat="1" x14ac:dyDescent="0.3">
      <c r="H217" s="239"/>
      <c r="J217" s="178"/>
    </row>
    <row r="218" spans="8:10" s="154" customFormat="1" x14ac:dyDescent="0.3">
      <c r="H218" s="239"/>
      <c r="J218" s="178"/>
    </row>
    <row r="219" spans="8:10" s="154" customFormat="1" x14ac:dyDescent="0.3">
      <c r="H219" s="239"/>
      <c r="J219" s="178"/>
    </row>
    <row r="220" spans="8:10" s="154" customFormat="1" x14ac:dyDescent="0.3">
      <c r="H220" s="239"/>
      <c r="J220" s="178"/>
    </row>
    <row r="221" spans="8:10" s="154" customFormat="1" x14ac:dyDescent="0.3">
      <c r="H221" s="239"/>
      <c r="J221" s="178"/>
    </row>
    <row r="222" spans="8:10" s="154" customFormat="1" x14ac:dyDescent="0.3">
      <c r="H222" s="239"/>
      <c r="J222" s="178"/>
    </row>
    <row r="223" spans="8:10" s="154" customFormat="1" x14ac:dyDescent="0.3">
      <c r="H223" s="239"/>
      <c r="J223" s="178"/>
    </row>
    <row r="224" spans="8:10" s="154" customFormat="1" x14ac:dyDescent="0.3">
      <c r="H224" s="239"/>
      <c r="J224" s="178"/>
    </row>
    <row r="225" spans="8:10" s="154" customFormat="1" x14ac:dyDescent="0.3">
      <c r="H225" s="239"/>
      <c r="J225" s="178"/>
    </row>
    <row r="226" spans="8:10" s="154" customFormat="1" x14ac:dyDescent="0.3">
      <c r="H226" s="239"/>
      <c r="J226" s="178"/>
    </row>
    <row r="227" spans="8:10" s="154" customFormat="1" x14ac:dyDescent="0.3">
      <c r="H227" s="239"/>
      <c r="J227" s="178"/>
    </row>
    <row r="228" spans="8:10" s="154" customFormat="1" x14ac:dyDescent="0.3">
      <c r="H228" s="239"/>
      <c r="J228" s="178"/>
    </row>
    <row r="229" spans="8:10" s="154" customFormat="1" x14ac:dyDescent="0.3">
      <c r="H229" s="239"/>
      <c r="J229" s="178"/>
    </row>
    <row r="230" spans="8:10" s="154" customFormat="1" x14ac:dyDescent="0.3">
      <c r="H230" s="239"/>
      <c r="J230" s="178"/>
    </row>
    <row r="231" spans="8:10" s="154" customFormat="1" x14ac:dyDescent="0.3">
      <c r="H231" s="239"/>
      <c r="J231" s="178"/>
    </row>
    <row r="232" spans="8:10" s="154" customFormat="1" x14ac:dyDescent="0.3">
      <c r="H232" s="239"/>
      <c r="J232" s="178"/>
    </row>
    <row r="233" spans="8:10" s="154" customFormat="1" x14ac:dyDescent="0.3">
      <c r="H233" s="239"/>
      <c r="J233" s="178"/>
    </row>
    <row r="234" spans="8:10" s="154" customFormat="1" x14ac:dyDescent="0.3">
      <c r="H234" s="239"/>
      <c r="J234" s="178"/>
    </row>
    <row r="235" spans="8:10" s="154" customFormat="1" x14ac:dyDescent="0.3">
      <c r="H235" s="239"/>
      <c r="J235" s="178"/>
    </row>
    <row r="236" spans="8:10" s="154" customFormat="1" x14ac:dyDescent="0.3">
      <c r="H236" s="239"/>
      <c r="J236" s="178"/>
    </row>
    <row r="237" spans="8:10" s="154" customFormat="1" x14ac:dyDescent="0.3">
      <c r="H237" s="239"/>
      <c r="J237" s="178"/>
    </row>
    <row r="238" spans="8:10" s="154" customFormat="1" x14ac:dyDescent="0.3">
      <c r="H238" s="239"/>
      <c r="J238" s="178"/>
    </row>
    <row r="239" spans="8:10" s="154" customFormat="1" x14ac:dyDescent="0.3">
      <c r="H239" s="239"/>
      <c r="J239" s="178"/>
    </row>
    <row r="240" spans="8:10" s="154" customFormat="1" x14ac:dyDescent="0.3">
      <c r="H240" s="239"/>
      <c r="J240" s="178"/>
    </row>
    <row r="241" spans="8:10" s="154" customFormat="1" x14ac:dyDescent="0.3">
      <c r="H241" s="239"/>
      <c r="J241" s="178"/>
    </row>
    <row r="242" spans="8:10" s="154" customFormat="1" x14ac:dyDescent="0.3">
      <c r="H242" s="239"/>
      <c r="J242" s="178"/>
    </row>
    <row r="243" spans="8:10" s="154" customFormat="1" x14ac:dyDescent="0.3">
      <c r="H243" s="239"/>
      <c r="J243" s="178"/>
    </row>
    <row r="244" spans="8:10" s="154" customFormat="1" x14ac:dyDescent="0.3">
      <c r="H244" s="239"/>
      <c r="J244" s="178"/>
    </row>
    <row r="245" spans="8:10" s="154" customFormat="1" x14ac:dyDescent="0.3">
      <c r="H245" s="239"/>
      <c r="J245" s="178"/>
    </row>
    <row r="246" spans="8:10" s="154" customFormat="1" x14ac:dyDescent="0.3">
      <c r="H246" s="239"/>
      <c r="J246" s="178"/>
    </row>
    <row r="247" spans="8:10" s="154" customFormat="1" x14ac:dyDescent="0.3">
      <c r="H247" s="239"/>
      <c r="J247" s="178"/>
    </row>
    <row r="248" spans="8:10" s="154" customFormat="1" x14ac:dyDescent="0.3">
      <c r="H248" s="239"/>
      <c r="J248" s="178"/>
    </row>
    <row r="249" spans="8:10" s="154" customFormat="1" x14ac:dyDescent="0.3">
      <c r="H249" s="239"/>
      <c r="J249" s="178"/>
    </row>
    <row r="250" spans="8:10" s="154" customFormat="1" x14ac:dyDescent="0.3">
      <c r="H250" s="239"/>
      <c r="J250" s="178"/>
    </row>
    <row r="251" spans="8:10" s="154" customFormat="1" x14ac:dyDescent="0.3">
      <c r="H251" s="239"/>
      <c r="J251" s="178"/>
    </row>
    <row r="252" spans="8:10" s="154" customFormat="1" x14ac:dyDescent="0.3">
      <c r="H252" s="239"/>
      <c r="J252" s="178"/>
    </row>
    <row r="253" spans="8:10" s="154" customFormat="1" x14ac:dyDescent="0.3">
      <c r="H253" s="239"/>
      <c r="J253" s="178"/>
    </row>
    <row r="254" spans="8:10" s="154" customFormat="1" x14ac:dyDescent="0.3">
      <c r="H254" s="239"/>
      <c r="J254" s="178"/>
    </row>
    <row r="255" spans="8:10" s="154" customFormat="1" x14ac:dyDescent="0.3">
      <c r="H255" s="239"/>
      <c r="J255" s="178"/>
    </row>
    <row r="256" spans="8:10" s="154" customFormat="1" x14ac:dyDescent="0.3">
      <c r="H256" s="239"/>
      <c r="J256" s="178"/>
    </row>
    <row r="257" spans="8:10" s="154" customFormat="1" x14ac:dyDescent="0.3">
      <c r="H257" s="239"/>
      <c r="J257" s="178"/>
    </row>
    <row r="258" spans="8:10" s="154" customFormat="1" x14ac:dyDescent="0.3">
      <c r="H258" s="239"/>
      <c r="J258" s="178"/>
    </row>
    <row r="259" spans="8:10" s="154" customFormat="1" x14ac:dyDescent="0.3">
      <c r="H259" s="239"/>
      <c r="J259" s="178"/>
    </row>
    <row r="260" spans="8:10" s="154" customFormat="1" x14ac:dyDescent="0.3">
      <c r="H260" s="239"/>
      <c r="J260" s="178"/>
    </row>
    <row r="261" spans="8:10" s="154" customFormat="1" x14ac:dyDescent="0.3">
      <c r="H261" s="239"/>
      <c r="J261" s="178"/>
    </row>
    <row r="262" spans="8:10" s="154" customFormat="1" x14ac:dyDescent="0.3">
      <c r="H262" s="239"/>
      <c r="J262" s="178"/>
    </row>
    <row r="263" spans="8:10" s="154" customFormat="1" x14ac:dyDescent="0.3">
      <c r="H263" s="239"/>
      <c r="J263" s="178"/>
    </row>
    <row r="264" spans="8:10" s="154" customFormat="1" x14ac:dyDescent="0.3">
      <c r="H264" s="239"/>
      <c r="J264" s="178"/>
    </row>
    <row r="265" spans="8:10" s="154" customFormat="1" x14ac:dyDescent="0.3">
      <c r="H265" s="239"/>
      <c r="J265" s="178"/>
    </row>
    <row r="266" spans="8:10" s="154" customFormat="1" x14ac:dyDescent="0.3">
      <c r="H266" s="239"/>
      <c r="J266" s="178"/>
    </row>
    <row r="267" spans="8:10" s="154" customFormat="1" x14ac:dyDescent="0.3">
      <c r="H267" s="239"/>
      <c r="J267" s="178"/>
    </row>
    <row r="268" spans="8:10" s="154" customFormat="1" x14ac:dyDescent="0.3">
      <c r="H268" s="239"/>
      <c r="J268" s="178"/>
    </row>
    <row r="269" spans="8:10" s="154" customFormat="1" x14ac:dyDescent="0.3">
      <c r="H269" s="239"/>
      <c r="J269" s="178"/>
    </row>
    <row r="270" spans="8:10" s="154" customFormat="1" x14ac:dyDescent="0.3">
      <c r="H270" s="239"/>
      <c r="J270" s="178"/>
    </row>
    <row r="271" spans="8:10" s="154" customFormat="1" x14ac:dyDescent="0.3">
      <c r="H271" s="239"/>
      <c r="J271" s="178"/>
    </row>
    <row r="272" spans="8:10" s="154" customFormat="1" x14ac:dyDescent="0.3">
      <c r="H272" s="239"/>
      <c r="J272" s="178"/>
    </row>
    <row r="273" spans="8:10" s="154" customFormat="1" x14ac:dyDescent="0.3">
      <c r="H273" s="239"/>
      <c r="J273" s="178"/>
    </row>
    <row r="274" spans="8:10" s="154" customFormat="1" x14ac:dyDescent="0.3">
      <c r="H274" s="239"/>
      <c r="J274" s="178"/>
    </row>
    <row r="275" spans="8:10" s="154" customFormat="1" x14ac:dyDescent="0.3">
      <c r="H275" s="239"/>
      <c r="J275" s="178"/>
    </row>
    <row r="276" spans="8:10" s="154" customFormat="1" x14ac:dyDescent="0.3">
      <c r="H276" s="239"/>
      <c r="J276" s="178"/>
    </row>
    <row r="277" spans="8:10" s="154" customFormat="1" x14ac:dyDescent="0.3">
      <c r="H277" s="239"/>
      <c r="J277" s="178"/>
    </row>
    <row r="278" spans="8:10" s="154" customFormat="1" x14ac:dyDescent="0.3">
      <c r="H278" s="239"/>
      <c r="J278" s="178"/>
    </row>
    <row r="279" spans="8:10" s="154" customFormat="1" x14ac:dyDescent="0.3">
      <c r="H279" s="239"/>
      <c r="J279" s="178"/>
    </row>
    <row r="280" spans="8:10" s="154" customFormat="1" x14ac:dyDescent="0.3">
      <c r="H280" s="239"/>
      <c r="J280" s="178"/>
    </row>
    <row r="281" spans="8:10" s="154" customFormat="1" x14ac:dyDescent="0.3">
      <c r="H281" s="239"/>
      <c r="J281" s="178"/>
    </row>
    <row r="282" spans="8:10" s="154" customFormat="1" x14ac:dyDescent="0.3">
      <c r="H282" s="239"/>
      <c r="J282" s="178"/>
    </row>
    <row r="283" spans="8:10" s="154" customFormat="1" x14ac:dyDescent="0.3">
      <c r="H283" s="239"/>
      <c r="J283" s="178"/>
    </row>
    <row r="284" spans="8:10" s="154" customFormat="1" x14ac:dyDescent="0.3">
      <c r="H284" s="239"/>
      <c r="J284" s="178"/>
    </row>
    <row r="285" spans="8:10" s="154" customFormat="1" x14ac:dyDescent="0.3">
      <c r="H285" s="239"/>
      <c r="J285" s="178"/>
    </row>
    <row r="286" spans="8:10" s="154" customFormat="1" x14ac:dyDescent="0.3">
      <c r="H286" s="239"/>
      <c r="J286" s="178"/>
    </row>
    <row r="287" spans="8:10" s="154" customFormat="1" x14ac:dyDescent="0.3">
      <c r="H287" s="239"/>
      <c r="J287" s="178"/>
    </row>
    <row r="288" spans="8:10" s="154" customFormat="1" x14ac:dyDescent="0.3">
      <c r="H288" s="239"/>
      <c r="J288" s="178"/>
    </row>
    <row r="289" spans="8:10" s="154" customFormat="1" x14ac:dyDescent="0.3">
      <c r="H289" s="239"/>
      <c r="J289" s="178"/>
    </row>
    <row r="290" spans="8:10" s="154" customFormat="1" x14ac:dyDescent="0.3">
      <c r="H290" s="239"/>
      <c r="J290" s="178"/>
    </row>
    <row r="291" spans="8:10" s="154" customFormat="1" x14ac:dyDescent="0.3">
      <c r="H291" s="239"/>
      <c r="J291" s="178"/>
    </row>
    <row r="292" spans="8:10" s="154" customFormat="1" x14ac:dyDescent="0.3">
      <c r="H292" s="239"/>
      <c r="J292" s="178"/>
    </row>
    <row r="293" spans="8:10" s="154" customFormat="1" x14ac:dyDescent="0.3">
      <c r="H293" s="239"/>
      <c r="J293" s="178"/>
    </row>
    <row r="294" spans="8:10" s="154" customFormat="1" x14ac:dyDescent="0.3">
      <c r="H294" s="239"/>
      <c r="J294" s="178"/>
    </row>
    <row r="295" spans="8:10" s="154" customFormat="1" x14ac:dyDescent="0.3">
      <c r="H295" s="239"/>
      <c r="J295" s="178"/>
    </row>
    <row r="296" spans="8:10" s="154" customFormat="1" x14ac:dyDescent="0.3">
      <c r="H296" s="239"/>
      <c r="J296" s="178"/>
    </row>
    <row r="297" spans="8:10" s="154" customFormat="1" x14ac:dyDescent="0.3">
      <c r="H297" s="239"/>
      <c r="J297" s="178"/>
    </row>
    <row r="298" spans="8:10" s="154" customFormat="1" x14ac:dyDescent="0.3">
      <c r="H298" s="239"/>
      <c r="J298" s="178"/>
    </row>
    <row r="299" spans="8:10" s="154" customFormat="1" x14ac:dyDescent="0.3">
      <c r="H299" s="239"/>
      <c r="J299" s="178"/>
    </row>
    <row r="300" spans="8:10" s="154" customFormat="1" x14ac:dyDescent="0.3">
      <c r="H300" s="239"/>
      <c r="J300" s="178"/>
    </row>
    <row r="301" spans="8:10" s="154" customFormat="1" x14ac:dyDescent="0.3">
      <c r="H301" s="239"/>
      <c r="J301" s="178"/>
    </row>
    <row r="302" spans="8:10" s="154" customFormat="1" x14ac:dyDescent="0.3">
      <c r="H302" s="239"/>
      <c r="J302" s="178"/>
    </row>
    <row r="303" spans="8:10" s="154" customFormat="1" x14ac:dyDescent="0.3">
      <c r="H303" s="239"/>
      <c r="J303" s="178"/>
    </row>
    <row r="304" spans="8:10" s="154" customFormat="1" x14ac:dyDescent="0.3">
      <c r="H304" s="239"/>
      <c r="J304" s="178"/>
    </row>
    <row r="305" spans="8:10" s="154" customFormat="1" x14ac:dyDescent="0.3">
      <c r="H305" s="239"/>
      <c r="J305" s="178"/>
    </row>
    <row r="306" spans="8:10" s="154" customFormat="1" x14ac:dyDescent="0.3">
      <c r="H306" s="239"/>
      <c r="J306" s="178"/>
    </row>
    <row r="307" spans="8:10" s="154" customFormat="1" x14ac:dyDescent="0.3">
      <c r="H307" s="239"/>
      <c r="J307" s="178"/>
    </row>
    <row r="308" spans="8:10" s="154" customFormat="1" x14ac:dyDescent="0.3">
      <c r="H308" s="239"/>
      <c r="J308" s="178"/>
    </row>
    <row r="309" spans="8:10" s="154" customFormat="1" x14ac:dyDescent="0.3">
      <c r="H309" s="239"/>
      <c r="J309" s="178"/>
    </row>
    <row r="310" spans="8:10" s="154" customFormat="1" x14ac:dyDescent="0.3">
      <c r="H310" s="239"/>
      <c r="J310" s="178"/>
    </row>
    <row r="311" spans="8:10" s="154" customFormat="1" x14ac:dyDescent="0.3">
      <c r="H311" s="239"/>
      <c r="J311" s="178"/>
    </row>
    <row r="312" spans="8:10" s="154" customFormat="1" x14ac:dyDescent="0.3">
      <c r="H312" s="239"/>
      <c r="J312" s="178"/>
    </row>
    <row r="313" spans="8:10" s="154" customFormat="1" x14ac:dyDescent="0.3">
      <c r="H313" s="239"/>
      <c r="J313" s="178"/>
    </row>
    <row r="314" spans="8:10" s="154" customFormat="1" x14ac:dyDescent="0.3">
      <c r="H314" s="239"/>
      <c r="J314" s="178"/>
    </row>
    <row r="315" spans="8:10" s="154" customFormat="1" x14ac:dyDescent="0.3">
      <c r="H315" s="239"/>
      <c r="J315" s="178"/>
    </row>
    <row r="316" spans="8:10" s="154" customFormat="1" x14ac:dyDescent="0.3">
      <c r="H316" s="239"/>
      <c r="J316" s="178"/>
    </row>
    <row r="317" spans="8:10" s="154" customFormat="1" x14ac:dyDescent="0.3">
      <c r="H317" s="239"/>
      <c r="J317" s="178"/>
    </row>
    <row r="318" spans="8:10" s="154" customFormat="1" x14ac:dyDescent="0.3">
      <c r="H318" s="239"/>
      <c r="J318" s="178"/>
    </row>
    <row r="319" spans="8:10" s="154" customFormat="1" x14ac:dyDescent="0.3">
      <c r="H319" s="239"/>
      <c r="J319" s="178"/>
    </row>
    <row r="320" spans="8:10" s="154" customFormat="1" x14ac:dyDescent="0.3">
      <c r="H320" s="239"/>
      <c r="J320" s="178"/>
    </row>
    <row r="321" spans="8:10" s="154" customFormat="1" x14ac:dyDescent="0.3">
      <c r="H321" s="239"/>
      <c r="J321" s="178"/>
    </row>
    <row r="322" spans="8:10" s="154" customFormat="1" x14ac:dyDescent="0.3">
      <c r="H322" s="239"/>
      <c r="J322" s="178"/>
    </row>
    <row r="323" spans="8:10" s="154" customFormat="1" x14ac:dyDescent="0.3">
      <c r="H323" s="239"/>
      <c r="J323" s="178"/>
    </row>
    <row r="324" spans="8:10" s="154" customFormat="1" x14ac:dyDescent="0.3">
      <c r="H324" s="239"/>
      <c r="J324" s="178"/>
    </row>
    <row r="325" spans="8:10" s="154" customFormat="1" x14ac:dyDescent="0.3">
      <c r="H325" s="239"/>
      <c r="J325" s="178"/>
    </row>
    <row r="326" spans="8:10" s="154" customFormat="1" x14ac:dyDescent="0.3">
      <c r="H326" s="239"/>
      <c r="J326" s="178"/>
    </row>
    <row r="327" spans="8:10" s="154" customFormat="1" x14ac:dyDescent="0.3">
      <c r="H327" s="239"/>
      <c r="J327" s="178"/>
    </row>
    <row r="328" spans="8:10" s="154" customFormat="1" x14ac:dyDescent="0.3">
      <c r="H328" s="239"/>
      <c r="J328" s="178"/>
    </row>
    <row r="329" spans="8:10" s="154" customFormat="1" x14ac:dyDescent="0.3">
      <c r="H329" s="239"/>
      <c r="J329" s="178"/>
    </row>
    <row r="330" spans="8:10" s="154" customFormat="1" x14ac:dyDescent="0.3">
      <c r="H330" s="239"/>
      <c r="J330" s="178"/>
    </row>
    <row r="331" spans="8:10" s="154" customFormat="1" x14ac:dyDescent="0.3">
      <c r="H331" s="239"/>
      <c r="J331" s="178"/>
    </row>
    <row r="332" spans="8:10" s="154" customFormat="1" x14ac:dyDescent="0.3">
      <c r="H332" s="239"/>
      <c r="J332" s="178"/>
    </row>
    <row r="333" spans="8:10" s="154" customFormat="1" x14ac:dyDescent="0.3">
      <c r="H333" s="239"/>
      <c r="J333" s="178"/>
    </row>
    <row r="334" spans="8:10" s="154" customFormat="1" x14ac:dyDescent="0.3">
      <c r="H334" s="239"/>
      <c r="J334" s="178"/>
    </row>
    <row r="335" spans="8:10" s="154" customFormat="1" x14ac:dyDescent="0.3">
      <c r="H335" s="239"/>
      <c r="J335" s="178"/>
    </row>
    <row r="336" spans="8:10" s="154" customFormat="1" x14ac:dyDescent="0.3">
      <c r="H336" s="239"/>
      <c r="J336" s="178"/>
    </row>
    <row r="337" spans="8:10" s="154" customFormat="1" x14ac:dyDescent="0.3">
      <c r="H337" s="239"/>
      <c r="J337" s="178"/>
    </row>
    <row r="338" spans="8:10" s="154" customFormat="1" x14ac:dyDescent="0.3">
      <c r="H338" s="239"/>
      <c r="J338" s="178"/>
    </row>
    <row r="339" spans="8:10" s="154" customFormat="1" x14ac:dyDescent="0.3">
      <c r="H339" s="239"/>
      <c r="J339" s="178"/>
    </row>
    <row r="340" spans="8:10" s="154" customFormat="1" x14ac:dyDescent="0.3">
      <c r="H340" s="239"/>
      <c r="J340" s="178"/>
    </row>
    <row r="341" spans="8:10" s="154" customFormat="1" x14ac:dyDescent="0.3">
      <c r="H341" s="239"/>
      <c r="J341" s="178"/>
    </row>
    <row r="342" spans="8:10" s="154" customFormat="1" x14ac:dyDescent="0.3">
      <c r="H342" s="239"/>
      <c r="J342" s="178"/>
    </row>
    <row r="343" spans="8:10" s="154" customFormat="1" x14ac:dyDescent="0.3">
      <c r="H343" s="239"/>
      <c r="J343" s="178"/>
    </row>
    <row r="344" spans="8:10" s="154" customFormat="1" x14ac:dyDescent="0.3">
      <c r="H344" s="239"/>
      <c r="J344" s="178"/>
    </row>
    <row r="345" spans="8:10" s="154" customFormat="1" x14ac:dyDescent="0.3">
      <c r="H345" s="239"/>
      <c r="J345" s="178"/>
    </row>
    <row r="346" spans="8:10" s="154" customFormat="1" x14ac:dyDescent="0.3">
      <c r="H346" s="239"/>
      <c r="J346" s="178"/>
    </row>
    <row r="347" spans="8:10" s="154" customFormat="1" x14ac:dyDescent="0.3">
      <c r="H347" s="239"/>
      <c r="J347" s="178"/>
    </row>
    <row r="348" spans="8:10" s="154" customFormat="1" x14ac:dyDescent="0.3">
      <c r="H348" s="239"/>
      <c r="J348" s="178"/>
    </row>
    <row r="349" spans="8:10" s="154" customFormat="1" x14ac:dyDescent="0.3">
      <c r="H349" s="239"/>
      <c r="J349" s="178"/>
    </row>
    <row r="350" spans="8:10" s="154" customFormat="1" x14ac:dyDescent="0.3">
      <c r="H350" s="239"/>
      <c r="J350" s="178"/>
    </row>
    <row r="351" spans="8:10" s="154" customFormat="1" x14ac:dyDescent="0.3">
      <c r="H351" s="239"/>
      <c r="J351" s="178"/>
    </row>
    <row r="352" spans="8:10" s="154" customFormat="1" x14ac:dyDescent="0.3">
      <c r="H352" s="239"/>
      <c r="J352" s="178"/>
    </row>
    <row r="353" spans="8:10" s="154" customFormat="1" x14ac:dyDescent="0.3">
      <c r="H353" s="239"/>
      <c r="J353" s="178"/>
    </row>
    <row r="354" spans="8:10" s="154" customFormat="1" x14ac:dyDescent="0.3">
      <c r="H354" s="239"/>
      <c r="J354" s="178"/>
    </row>
    <row r="355" spans="8:10" s="154" customFormat="1" x14ac:dyDescent="0.3">
      <c r="H355" s="239"/>
      <c r="J355" s="178"/>
    </row>
    <row r="356" spans="8:10" s="154" customFormat="1" x14ac:dyDescent="0.3">
      <c r="H356" s="239"/>
      <c r="J356" s="178"/>
    </row>
    <row r="357" spans="8:10" s="154" customFormat="1" x14ac:dyDescent="0.3">
      <c r="H357" s="239"/>
      <c r="J357" s="178"/>
    </row>
    <row r="358" spans="8:10" s="154" customFormat="1" x14ac:dyDescent="0.3">
      <c r="H358" s="239"/>
      <c r="J358" s="178"/>
    </row>
    <row r="359" spans="8:10" s="154" customFormat="1" x14ac:dyDescent="0.3">
      <c r="H359" s="239"/>
      <c r="J359" s="178"/>
    </row>
    <row r="360" spans="8:10" s="154" customFormat="1" x14ac:dyDescent="0.3">
      <c r="H360" s="239"/>
      <c r="J360" s="178"/>
    </row>
    <row r="361" spans="8:10" s="154" customFormat="1" x14ac:dyDescent="0.3">
      <c r="H361" s="239"/>
      <c r="J361" s="178"/>
    </row>
    <row r="362" spans="8:10" s="154" customFormat="1" x14ac:dyDescent="0.3">
      <c r="H362" s="239"/>
      <c r="J362" s="178"/>
    </row>
    <row r="363" spans="8:10" s="154" customFormat="1" x14ac:dyDescent="0.3">
      <c r="H363" s="239"/>
      <c r="J363" s="178"/>
    </row>
    <row r="364" spans="8:10" s="154" customFormat="1" x14ac:dyDescent="0.3">
      <c r="H364" s="239"/>
      <c r="J364" s="178"/>
    </row>
    <row r="365" spans="8:10" s="154" customFormat="1" x14ac:dyDescent="0.3">
      <c r="H365" s="239"/>
      <c r="J365" s="178"/>
    </row>
    <row r="366" spans="8:10" s="154" customFormat="1" x14ac:dyDescent="0.3">
      <c r="H366" s="239"/>
      <c r="J366" s="178"/>
    </row>
    <row r="367" spans="8:10" s="154" customFormat="1" x14ac:dyDescent="0.3">
      <c r="H367" s="239"/>
      <c r="J367" s="178"/>
    </row>
    <row r="368" spans="8:10" s="154" customFormat="1" x14ac:dyDescent="0.3">
      <c r="H368" s="239"/>
      <c r="J368" s="178"/>
    </row>
    <row r="369" spans="8:10" s="154" customFormat="1" x14ac:dyDescent="0.3">
      <c r="H369" s="239"/>
      <c r="J369" s="178"/>
    </row>
    <row r="370" spans="8:10" s="154" customFormat="1" x14ac:dyDescent="0.3">
      <c r="H370" s="239"/>
      <c r="J370" s="178"/>
    </row>
    <row r="371" spans="8:10" s="154" customFormat="1" x14ac:dyDescent="0.3">
      <c r="H371" s="239"/>
      <c r="J371" s="178"/>
    </row>
    <row r="372" spans="8:10" s="154" customFormat="1" x14ac:dyDescent="0.3">
      <c r="H372" s="239"/>
      <c r="J372" s="178"/>
    </row>
    <row r="373" spans="8:10" s="154" customFormat="1" x14ac:dyDescent="0.3">
      <c r="H373" s="239"/>
      <c r="J373" s="178"/>
    </row>
    <row r="374" spans="8:10" s="154" customFormat="1" x14ac:dyDescent="0.3">
      <c r="H374" s="239"/>
      <c r="J374" s="178"/>
    </row>
    <row r="375" spans="8:10" s="154" customFormat="1" x14ac:dyDescent="0.3">
      <c r="H375" s="239"/>
      <c r="J375" s="178"/>
    </row>
    <row r="376" spans="8:10" s="154" customFormat="1" x14ac:dyDescent="0.3">
      <c r="H376" s="239"/>
      <c r="J376" s="178"/>
    </row>
    <row r="377" spans="8:10" s="154" customFormat="1" x14ac:dyDescent="0.3">
      <c r="H377" s="239"/>
      <c r="J377" s="178"/>
    </row>
    <row r="378" spans="8:10" s="154" customFormat="1" x14ac:dyDescent="0.3">
      <c r="H378" s="239"/>
      <c r="J378" s="178"/>
    </row>
    <row r="379" spans="8:10" s="154" customFormat="1" x14ac:dyDescent="0.3">
      <c r="H379" s="239"/>
      <c r="J379" s="178"/>
    </row>
    <row r="380" spans="8:10" s="154" customFormat="1" x14ac:dyDescent="0.3">
      <c r="H380" s="239"/>
      <c r="J380" s="178"/>
    </row>
    <row r="381" spans="8:10" s="154" customFormat="1" x14ac:dyDescent="0.3">
      <c r="H381" s="239"/>
      <c r="J381" s="178"/>
    </row>
    <row r="382" spans="8:10" s="154" customFormat="1" x14ac:dyDescent="0.3">
      <c r="H382" s="239"/>
      <c r="J382" s="178"/>
    </row>
    <row r="383" spans="8:10" s="154" customFormat="1" x14ac:dyDescent="0.3">
      <c r="H383" s="239"/>
      <c r="J383" s="178"/>
    </row>
    <row r="384" spans="8:10" s="154" customFormat="1" x14ac:dyDescent="0.3">
      <c r="H384" s="239"/>
      <c r="J384" s="178"/>
    </row>
    <row r="385" spans="8:10" s="154" customFormat="1" x14ac:dyDescent="0.3">
      <c r="H385" s="239"/>
      <c r="J385" s="178"/>
    </row>
    <row r="386" spans="8:10" s="154" customFormat="1" x14ac:dyDescent="0.3">
      <c r="H386" s="239"/>
      <c r="J386" s="178"/>
    </row>
    <row r="387" spans="8:10" s="154" customFormat="1" x14ac:dyDescent="0.3">
      <c r="H387" s="239"/>
      <c r="J387" s="178"/>
    </row>
    <row r="388" spans="8:10" s="154" customFormat="1" x14ac:dyDescent="0.3">
      <c r="H388" s="239"/>
      <c r="J388" s="178"/>
    </row>
    <row r="389" spans="8:10" s="154" customFormat="1" x14ac:dyDescent="0.3">
      <c r="H389" s="239"/>
      <c r="J389" s="178"/>
    </row>
    <row r="390" spans="8:10" s="154" customFormat="1" x14ac:dyDescent="0.3">
      <c r="H390" s="239"/>
      <c r="J390" s="178"/>
    </row>
    <row r="391" spans="8:10" s="154" customFormat="1" x14ac:dyDescent="0.3">
      <c r="H391" s="239"/>
      <c r="J391" s="178"/>
    </row>
    <row r="392" spans="8:10" s="154" customFormat="1" x14ac:dyDescent="0.3">
      <c r="H392" s="239"/>
      <c r="J392" s="178"/>
    </row>
    <row r="393" spans="8:10" s="154" customFormat="1" x14ac:dyDescent="0.3">
      <c r="H393" s="239"/>
      <c r="J393" s="178"/>
    </row>
    <row r="394" spans="8:10" s="154" customFormat="1" x14ac:dyDescent="0.3">
      <c r="H394" s="239"/>
      <c r="J394" s="178"/>
    </row>
    <row r="395" spans="8:10" s="154" customFormat="1" x14ac:dyDescent="0.3">
      <c r="H395" s="239"/>
      <c r="J395" s="178"/>
    </row>
    <row r="396" spans="8:10" s="154" customFormat="1" x14ac:dyDescent="0.3">
      <c r="H396" s="239"/>
      <c r="J396" s="178"/>
    </row>
    <row r="397" spans="8:10" s="154" customFormat="1" x14ac:dyDescent="0.3">
      <c r="H397" s="239"/>
      <c r="J397" s="178"/>
    </row>
    <row r="398" spans="8:10" s="154" customFormat="1" x14ac:dyDescent="0.3">
      <c r="H398" s="239"/>
      <c r="J398" s="178"/>
    </row>
    <row r="399" spans="8:10" s="154" customFormat="1" x14ac:dyDescent="0.3">
      <c r="H399" s="239"/>
      <c r="J399" s="178"/>
    </row>
    <row r="400" spans="8:10" s="154" customFormat="1" x14ac:dyDescent="0.3">
      <c r="H400" s="239"/>
      <c r="J400" s="178"/>
    </row>
    <row r="401" spans="8:10" s="154" customFormat="1" x14ac:dyDescent="0.3">
      <c r="H401" s="239"/>
      <c r="J401" s="178"/>
    </row>
    <row r="402" spans="8:10" s="154" customFormat="1" x14ac:dyDescent="0.3">
      <c r="H402" s="239"/>
      <c r="J402" s="178"/>
    </row>
    <row r="403" spans="8:10" s="154" customFormat="1" x14ac:dyDescent="0.3">
      <c r="H403" s="239"/>
      <c r="J403" s="178"/>
    </row>
    <row r="404" spans="8:10" s="154" customFormat="1" x14ac:dyDescent="0.3">
      <c r="H404" s="239"/>
      <c r="J404" s="178"/>
    </row>
    <row r="405" spans="8:10" s="154" customFormat="1" x14ac:dyDescent="0.3">
      <c r="H405" s="239"/>
      <c r="J405" s="178"/>
    </row>
    <row r="406" spans="8:10" s="154" customFormat="1" x14ac:dyDescent="0.3">
      <c r="H406" s="239"/>
      <c r="J406" s="178"/>
    </row>
    <row r="407" spans="8:10" s="154" customFormat="1" x14ac:dyDescent="0.3">
      <c r="H407" s="239"/>
      <c r="J407" s="178"/>
    </row>
    <row r="408" spans="8:10" s="154" customFormat="1" x14ac:dyDescent="0.3">
      <c r="H408" s="239"/>
      <c r="J408" s="178"/>
    </row>
    <row r="409" spans="8:10" s="154" customFormat="1" x14ac:dyDescent="0.3">
      <c r="H409" s="239"/>
      <c r="J409" s="178"/>
    </row>
    <row r="410" spans="8:10" s="154" customFormat="1" x14ac:dyDescent="0.3">
      <c r="H410" s="239"/>
      <c r="J410" s="178"/>
    </row>
    <row r="411" spans="8:10" s="154" customFormat="1" x14ac:dyDescent="0.3">
      <c r="H411" s="239"/>
      <c r="J411" s="178"/>
    </row>
    <row r="412" spans="8:10" s="154" customFormat="1" x14ac:dyDescent="0.3">
      <c r="H412" s="239"/>
      <c r="J412" s="178"/>
    </row>
    <row r="413" spans="8:10" s="154" customFormat="1" x14ac:dyDescent="0.3">
      <c r="H413" s="239"/>
      <c r="J413" s="178"/>
    </row>
    <row r="414" spans="8:10" s="154" customFormat="1" x14ac:dyDescent="0.3">
      <c r="H414" s="239"/>
      <c r="J414" s="178"/>
    </row>
    <row r="415" spans="8:10" s="154" customFormat="1" x14ac:dyDescent="0.3">
      <c r="H415" s="239"/>
      <c r="J415" s="178"/>
    </row>
    <row r="416" spans="8:10" s="154" customFormat="1" x14ac:dyDescent="0.3">
      <c r="H416" s="239"/>
      <c r="J416" s="178"/>
    </row>
    <row r="417" spans="8:10" s="154" customFormat="1" x14ac:dyDescent="0.3">
      <c r="H417" s="239"/>
      <c r="J417" s="178"/>
    </row>
    <row r="418" spans="8:10" s="154" customFormat="1" x14ac:dyDescent="0.3">
      <c r="H418" s="239"/>
      <c r="J418" s="178"/>
    </row>
    <row r="419" spans="8:10" s="154" customFormat="1" x14ac:dyDescent="0.3">
      <c r="H419" s="239"/>
      <c r="J419" s="178"/>
    </row>
    <row r="420" spans="8:10" s="154" customFormat="1" x14ac:dyDescent="0.3">
      <c r="H420" s="239"/>
      <c r="J420" s="178"/>
    </row>
    <row r="421" spans="8:10" s="154" customFormat="1" x14ac:dyDescent="0.3">
      <c r="H421" s="239"/>
      <c r="J421" s="178"/>
    </row>
    <row r="422" spans="8:10" s="154" customFormat="1" x14ac:dyDescent="0.3">
      <c r="H422" s="239"/>
      <c r="J422" s="178"/>
    </row>
    <row r="423" spans="8:10" s="154" customFormat="1" x14ac:dyDescent="0.3">
      <c r="H423" s="239"/>
      <c r="J423" s="178"/>
    </row>
    <row r="424" spans="8:10" s="154" customFormat="1" x14ac:dyDescent="0.3">
      <c r="H424" s="239"/>
      <c r="J424" s="178"/>
    </row>
    <row r="425" spans="8:10" s="154" customFormat="1" x14ac:dyDescent="0.3">
      <c r="H425" s="239"/>
      <c r="J425" s="178"/>
    </row>
    <row r="426" spans="8:10" s="154" customFormat="1" x14ac:dyDescent="0.3">
      <c r="H426" s="239"/>
      <c r="J426" s="178"/>
    </row>
    <row r="427" spans="8:10" s="154" customFormat="1" x14ac:dyDescent="0.3">
      <c r="H427" s="239"/>
      <c r="J427" s="178"/>
    </row>
    <row r="428" spans="8:10" s="154" customFormat="1" x14ac:dyDescent="0.3">
      <c r="H428" s="239"/>
      <c r="J428" s="178"/>
    </row>
    <row r="429" spans="8:10" s="154" customFormat="1" x14ac:dyDescent="0.3">
      <c r="H429" s="239"/>
      <c r="J429" s="178"/>
    </row>
    <row r="430" spans="8:10" s="154" customFormat="1" x14ac:dyDescent="0.3">
      <c r="H430" s="239"/>
      <c r="J430" s="178"/>
    </row>
    <row r="431" spans="8:10" s="154" customFormat="1" x14ac:dyDescent="0.3">
      <c r="H431" s="239"/>
      <c r="J431" s="178"/>
    </row>
    <row r="432" spans="8:10" s="154" customFormat="1" x14ac:dyDescent="0.3">
      <c r="H432" s="239"/>
      <c r="J432" s="178"/>
    </row>
    <row r="433" spans="8:10" s="154" customFormat="1" x14ac:dyDescent="0.3">
      <c r="H433" s="239"/>
      <c r="J433" s="178"/>
    </row>
    <row r="434" spans="8:10" s="154" customFormat="1" x14ac:dyDescent="0.3">
      <c r="H434" s="239"/>
      <c r="J434" s="178"/>
    </row>
    <row r="435" spans="8:10" s="154" customFormat="1" x14ac:dyDescent="0.3">
      <c r="H435" s="239"/>
      <c r="J435" s="178"/>
    </row>
    <row r="436" spans="8:10" s="154" customFormat="1" x14ac:dyDescent="0.3">
      <c r="H436" s="239"/>
      <c r="J436" s="178"/>
    </row>
    <row r="437" spans="8:10" s="154" customFormat="1" x14ac:dyDescent="0.3">
      <c r="H437" s="239"/>
      <c r="J437" s="178"/>
    </row>
    <row r="438" spans="8:10" s="154" customFormat="1" x14ac:dyDescent="0.3">
      <c r="H438" s="239"/>
      <c r="J438" s="178"/>
    </row>
    <row r="439" spans="8:10" s="154" customFormat="1" x14ac:dyDescent="0.3">
      <c r="H439" s="239"/>
      <c r="J439" s="178"/>
    </row>
    <row r="440" spans="8:10" s="154" customFormat="1" x14ac:dyDescent="0.3">
      <c r="H440" s="239"/>
      <c r="J440" s="178"/>
    </row>
    <row r="441" spans="8:10" s="154" customFormat="1" x14ac:dyDescent="0.3">
      <c r="H441" s="239"/>
      <c r="J441" s="178"/>
    </row>
    <row r="442" spans="8:10" s="154" customFormat="1" x14ac:dyDescent="0.3">
      <c r="H442" s="239"/>
      <c r="J442" s="178"/>
    </row>
    <row r="443" spans="8:10" s="154" customFormat="1" x14ac:dyDescent="0.3">
      <c r="H443" s="239"/>
      <c r="J443" s="178"/>
    </row>
    <row r="444" spans="8:10" s="154" customFormat="1" x14ac:dyDescent="0.3">
      <c r="H444" s="239"/>
      <c r="J444" s="178"/>
    </row>
    <row r="445" spans="8:10" s="154" customFormat="1" x14ac:dyDescent="0.3">
      <c r="H445" s="239"/>
      <c r="J445" s="178"/>
    </row>
    <row r="446" spans="8:10" s="154" customFormat="1" x14ac:dyDescent="0.3">
      <c r="H446" s="239"/>
      <c r="J446" s="178"/>
    </row>
    <row r="447" spans="8:10" s="154" customFormat="1" x14ac:dyDescent="0.3">
      <c r="H447" s="239"/>
      <c r="J447" s="178"/>
    </row>
    <row r="448" spans="8:10" s="154" customFormat="1" x14ac:dyDescent="0.3">
      <c r="H448" s="239"/>
      <c r="J448" s="178"/>
    </row>
    <row r="449" spans="8:10" s="154" customFormat="1" x14ac:dyDescent="0.3">
      <c r="H449" s="239"/>
      <c r="J449" s="178"/>
    </row>
    <row r="450" spans="8:10" s="154" customFormat="1" x14ac:dyDescent="0.3">
      <c r="H450" s="239"/>
      <c r="J450" s="178"/>
    </row>
    <row r="451" spans="8:10" s="154" customFormat="1" x14ac:dyDescent="0.3">
      <c r="H451" s="239"/>
      <c r="J451" s="178"/>
    </row>
    <row r="452" spans="8:10" s="154" customFormat="1" x14ac:dyDescent="0.3">
      <c r="H452" s="239"/>
      <c r="J452" s="178"/>
    </row>
    <row r="453" spans="8:10" s="154" customFormat="1" x14ac:dyDescent="0.3">
      <c r="H453" s="239"/>
      <c r="J453" s="178"/>
    </row>
    <row r="454" spans="8:10" s="154" customFormat="1" x14ac:dyDescent="0.3">
      <c r="H454" s="239"/>
      <c r="J454" s="178"/>
    </row>
    <row r="455" spans="8:10" s="154" customFormat="1" x14ac:dyDescent="0.3">
      <c r="H455" s="239"/>
      <c r="J455" s="178"/>
    </row>
    <row r="456" spans="8:10" s="154" customFormat="1" x14ac:dyDescent="0.3">
      <c r="H456" s="239"/>
      <c r="J456" s="178"/>
    </row>
    <row r="457" spans="8:10" s="154" customFormat="1" x14ac:dyDescent="0.3">
      <c r="H457" s="239"/>
      <c r="J457" s="178"/>
    </row>
    <row r="458" spans="8:10" s="154" customFormat="1" x14ac:dyDescent="0.3">
      <c r="H458" s="239"/>
      <c r="J458" s="178"/>
    </row>
    <row r="459" spans="8:10" s="154" customFormat="1" x14ac:dyDescent="0.3">
      <c r="H459" s="239"/>
      <c r="J459" s="178"/>
    </row>
    <row r="460" spans="8:10" s="154" customFormat="1" x14ac:dyDescent="0.3">
      <c r="H460" s="239"/>
      <c r="J460" s="178"/>
    </row>
    <row r="461" spans="8:10" s="154" customFormat="1" x14ac:dyDescent="0.3">
      <c r="H461" s="239"/>
      <c r="J461" s="178"/>
    </row>
    <row r="462" spans="8:10" s="154" customFormat="1" x14ac:dyDescent="0.3">
      <c r="H462" s="239"/>
      <c r="J462" s="178"/>
    </row>
    <row r="463" spans="8:10" s="154" customFormat="1" x14ac:dyDescent="0.3">
      <c r="H463" s="239"/>
      <c r="J463" s="178"/>
    </row>
    <row r="464" spans="8:10" s="154" customFormat="1" x14ac:dyDescent="0.3">
      <c r="H464" s="239"/>
      <c r="J464" s="178"/>
    </row>
    <row r="465" spans="8:10" s="154" customFormat="1" x14ac:dyDescent="0.3">
      <c r="H465" s="239"/>
      <c r="J465" s="178"/>
    </row>
    <row r="466" spans="8:10" s="154" customFormat="1" x14ac:dyDescent="0.3">
      <c r="H466" s="239"/>
      <c r="J466" s="178"/>
    </row>
    <row r="467" spans="8:10" s="154" customFormat="1" x14ac:dyDescent="0.3">
      <c r="H467" s="239"/>
      <c r="J467" s="178"/>
    </row>
    <row r="468" spans="8:10" s="154" customFormat="1" x14ac:dyDescent="0.3">
      <c r="H468" s="239"/>
      <c r="J468" s="178"/>
    </row>
    <row r="469" spans="8:10" s="154" customFormat="1" x14ac:dyDescent="0.3">
      <c r="H469" s="239"/>
      <c r="J469" s="178"/>
    </row>
    <row r="470" spans="8:10" s="154" customFormat="1" x14ac:dyDescent="0.3">
      <c r="H470" s="239"/>
      <c r="J470" s="178"/>
    </row>
    <row r="471" spans="8:10" s="154" customFormat="1" x14ac:dyDescent="0.3">
      <c r="H471" s="239"/>
      <c r="J471" s="178"/>
    </row>
    <row r="472" spans="8:10" s="154" customFormat="1" x14ac:dyDescent="0.3">
      <c r="H472" s="239"/>
      <c r="J472" s="178"/>
    </row>
    <row r="473" spans="8:10" s="154" customFormat="1" x14ac:dyDescent="0.3">
      <c r="H473" s="239"/>
      <c r="J473" s="178"/>
    </row>
    <row r="474" spans="8:10" s="154" customFormat="1" x14ac:dyDescent="0.3">
      <c r="H474" s="239"/>
      <c r="J474" s="178"/>
    </row>
    <row r="475" spans="8:10" s="154" customFormat="1" x14ac:dyDescent="0.3">
      <c r="H475" s="239"/>
      <c r="J475" s="178"/>
    </row>
    <row r="476" spans="8:10" s="154" customFormat="1" x14ac:dyDescent="0.3">
      <c r="H476" s="239"/>
      <c r="J476" s="178"/>
    </row>
    <row r="477" spans="8:10" s="154" customFormat="1" x14ac:dyDescent="0.3">
      <c r="H477" s="239"/>
      <c r="J477" s="178"/>
    </row>
    <row r="478" spans="8:10" s="154" customFormat="1" x14ac:dyDescent="0.3">
      <c r="H478" s="239"/>
      <c r="J478" s="178"/>
    </row>
    <row r="479" spans="8:10" s="154" customFormat="1" x14ac:dyDescent="0.3">
      <c r="H479" s="239"/>
      <c r="J479" s="178"/>
    </row>
    <row r="480" spans="8:10" s="154" customFormat="1" x14ac:dyDescent="0.3">
      <c r="H480" s="239"/>
      <c r="J480" s="178"/>
    </row>
    <row r="481" spans="8:10" s="154" customFormat="1" x14ac:dyDescent="0.3">
      <c r="H481" s="239"/>
      <c r="J481" s="178"/>
    </row>
    <row r="482" spans="8:10" s="154" customFormat="1" x14ac:dyDescent="0.3">
      <c r="H482" s="239"/>
      <c r="J482" s="178"/>
    </row>
    <row r="483" spans="8:10" s="154" customFormat="1" x14ac:dyDescent="0.3">
      <c r="H483" s="239"/>
      <c r="J483" s="178"/>
    </row>
    <row r="484" spans="8:10" s="154" customFormat="1" x14ac:dyDescent="0.3">
      <c r="H484" s="239"/>
      <c r="J484" s="178"/>
    </row>
    <row r="485" spans="8:10" s="154" customFormat="1" x14ac:dyDescent="0.3">
      <c r="H485" s="239"/>
      <c r="J485" s="178"/>
    </row>
    <row r="486" spans="8:10" s="154" customFormat="1" x14ac:dyDescent="0.3">
      <c r="H486" s="239"/>
      <c r="J486" s="178"/>
    </row>
    <row r="487" spans="8:10" s="154" customFormat="1" x14ac:dyDescent="0.3">
      <c r="H487" s="239"/>
      <c r="J487" s="178"/>
    </row>
    <row r="488" spans="8:10" s="154" customFormat="1" x14ac:dyDescent="0.3">
      <c r="H488" s="239"/>
      <c r="J488" s="178"/>
    </row>
    <row r="489" spans="8:10" s="154" customFormat="1" x14ac:dyDescent="0.3">
      <c r="H489" s="239"/>
      <c r="J489" s="178"/>
    </row>
    <row r="490" spans="8:10" s="154" customFormat="1" x14ac:dyDescent="0.3">
      <c r="H490" s="239"/>
      <c r="J490" s="178"/>
    </row>
    <row r="491" spans="8:10" s="154" customFormat="1" x14ac:dyDescent="0.3">
      <c r="H491" s="239"/>
      <c r="J491" s="178"/>
    </row>
    <row r="492" spans="8:10" s="154" customFormat="1" x14ac:dyDescent="0.3">
      <c r="H492" s="239"/>
      <c r="J492" s="178"/>
    </row>
    <row r="493" spans="8:10" s="154" customFormat="1" x14ac:dyDescent="0.3">
      <c r="H493" s="239"/>
      <c r="J493" s="178"/>
    </row>
    <row r="494" spans="8:10" s="154" customFormat="1" x14ac:dyDescent="0.3">
      <c r="H494" s="239"/>
      <c r="J494" s="178"/>
    </row>
    <row r="495" spans="8:10" s="154" customFormat="1" x14ac:dyDescent="0.3">
      <c r="H495" s="239"/>
      <c r="J495" s="178"/>
    </row>
    <row r="496" spans="8:10" s="154" customFormat="1" x14ac:dyDescent="0.3">
      <c r="H496" s="239"/>
      <c r="J496" s="178"/>
    </row>
    <row r="497" spans="8:10" s="154" customFormat="1" x14ac:dyDescent="0.3">
      <c r="H497" s="239"/>
      <c r="J497" s="178"/>
    </row>
    <row r="498" spans="8:10" s="154" customFormat="1" x14ac:dyDescent="0.3">
      <c r="H498" s="239"/>
      <c r="J498" s="178"/>
    </row>
    <row r="499" spans="8:10" s="154" customFormat="1" x14ac:dyDescent="0.3">
      <c r="H499" s="239"/>
      <c r="J499" s="178"/>
    </row>
    <row r="500" spans="8:10" s="154" customFormat="1" x14ac:dyDescent="0.3">
      <c r="H500" s="239"/>
      <c r="J500" s="178"/>
    </row>
    <row r="501" spans="8:10" s="154" customFormat="1" x14ac:dyDescent="0.3">
      <c r="H501" s="239"/>
      <c r="J501" s="178"/>
    </row>
    <row r="502" spans="8:10" s="154" customFormat="1" x14ac:dyDescent="0.3">
      <c r="H502" s="239"/>
      <c r="J502" s="178"/>
    </row>
    <row r="503" spans="8:10" s="154" customFormat="1" x14ac:dyDescent="0.3">
      <c r="H503" s="239"/>
      <c r="J503" s="178"/>
    </row>
    <row r="504" spans="8:10" s="154" customFormat="1" x14ac:dyDescent="0.3">
      <c r="H504" s="239"/>
      <c r="J504" s="178"/>
    </row>
    <row r="505" spans="8:10" s="154" customFormat="1" x14ac:dyDescent="0.3">
      <c r="H505" s="239"/>
      <c r="J505" s="178"/>
    </row>
    <row r="506" spans="8:10" s="154" customFormat="1" x14ac:dyDescent="0.3">
      <c r="H506" s="239"/>
      <c r="J506" s="178"/>
    </row>
    <row r="507" spans="8:10" s="154" customFormat="1" x14ac:dyDescent="0.3">
      <c r="H507" s="239"/>
      <c r="J507" s="178"/>
    </row>
    <row r="508" spans="8:10" s="154" customFormat="1" x14ac:dyDescent="0.3">
      <c r="H508" s="239"/>
      <c r="J508" s="178"/>
    </row>
    <row r="509" spans="8:10" s="154" customFormat="1" x14ac:dyDescent="0.3">
      <c r="H509" s="239"/>
      <c r="J509" s="178"/>
    </row>
    <row r="510" spans="8:10" s="154" customFormat="1" x14ac:dyDescent="0.3">
      <c r="H510" s="239"/>
      <c r="J510" s="178"/>
    </row>
    <row r="511" spans="8:10" s="154" customFormat="1" x14ac:dyDescent="0.3">
      <c r="H511" s="239"/>
      <c r="J511" s="178"/>
    </row>
    <row r="512" spans="8:10" s="154" customFormat="1" x14ac:dyDescent="0.3">
      <c r="H512" s="239"/>
      <c r="J512" s="178"/>
    </row>
    <row r="513" spans="8:10" s="154" customFormat="1" x14ac:dyDescent="0.3">
      <c r="H513" s="239"/>
      <c r="J513" s="178"/>
    </row>
    <row r="514" spans="8:10" s="154" customFormat="1" x14ac:dyDescent="0.3">
      <c r="H514" s="239"/>
      <c r="J514" s="178"/>
    </row>
    <row r="515" spans="8:10" s="154" customFormat="1" x14ac:dyDescent="0.3">
      <c r="H515" s="239"/>
      <c r="J515" s="178"/>
    </row>
    <row r="516" spans="8:10" s="154" customFormat="1" x14ac:dyDescent="0.3">
      <c r="H516" s="239"/>
      <c r="J516" s="178"/>
    </row>
    <row r="517" spans="8:10" s="154" customFormat="1" x14ac:dyDescent="0.3">
      <c r="H517" s="239"/>
      <c r="J517" s="178"/>
    </row>
    <row r="518" spans="8:10" s="154" customFormat="1" x14ac:dyDescent="0.3">
      <c r="H518" s="239"/>
      <c r="J518" s="178"/>
    </row>
    <row r="519" spans="8:10" s="154" customFormat="1" x14ac:dyDescent="0.3">
      <c r="H519" s="239"/>
      <c r="J519" s="178"/>
    </row>
    <row r="520" spans="8:10" s="154" customFormat="1" x14ac:dyDescent="0.3">
      <c r="H520" s="239"/>
      <c r="J520" s="178"/>
    </row>
    <row r="521" spans="8:10" s="154" customFormat="1" x14ac:dyDescent="0.3">
      <c r="H521" s="239"/>
      <c r="J521" s="178"/>
    </row>
    <row r="522" spans="8:10" s="154" customFormat="1" x14ac:dyDescent="0.3">
      <c r="H522" s="239"/>
      <c r="J522" s="178"/>
    </row>
    <row r="523" spans="8:10" s="154" customFormat="1" x14ac:dyDescent="0.3">
      <c r="H523" s="239"/>
      <c r="J523" s="178"/>
    </row>
    <row r="524" spans="8:10" s="154" customFormat="1" x14ac:dyDescent="0.3">
      <c r="H524" s="239"/>
      <c r="J524" s="178"/>
    </row>
    <row r="525" spans="8:10" s="154" customFormat="1" x14ac:dyDescent="0.3">
      <c r="H525" s="239"/>
      <c r="J525" s="178"/>
    </row>
    <row r="526" spans="8:10" s="154" customFormat="1" x14ac:dyDescent="0.3">
      <c r="H526" s="239"/>
      <c r="J526" s="178"/>
    </row>
    <row r="527" spans="8:10" s="154" customFormat="1" x14ac:dyDescent="0.3">
      <c r="H527" s="239"/>
      <c r="J527" s="178"/>
    </row>
    <row r="528" spans="8:10" s="154" customFormat="1" x14ac:dyDescent="0.3">
      <c r="H528" s="239"/>
      <c r="J528" s="178"/>
    </row>
    <row r="529" spans="8:10" s="154" customFormat="1" x14ac:dyDescent="0.3">
      <c r="H529" s="239"/>
      <c r="J529" s="178"/>
    </row>
    <row r="530" spans="8:10" s="154" customFormat="1" x14ac:dyDescent="0.3">
      <c r="H530" s="239"/>
      <c r="J530" s="178"/>
    </row>
    <row r="531" spans="8:10" s="154" customFormat="1" x14ac:dyDescent="0.3">
      <c r="H531" s="239"/>
      <c r="J531" s="178"/>
    </row>
    <row r="532" spans="8:10" s="154" customFormat="1" x14ac:dyDescent="0.3">
      <c r="H532" s="239"/>
      <c r="J532" s="178"/>
    </row>
    <row r="533" spans="8:10" s="154" customFormat="1" x14ac:dyDescent="0.3">
      <c r="H533" s="239"/>
      <c r="J533" s="178"/>
    </row>
    <row r="534" spans="8:10" s="154" customFormat="1" x14ac:dyDescent="0.3">
      <c r="H534" s="239"/>
      <c r="J534" s="178"/>
    </row>
    <row r="535" spans="8:10" s="154" customFormat="1" x14ac:dyDescent="0.3">
      <c r="H535" s="239"/>
      <c r="J535" s="178"/>
    </row>
    <row r="536" spans="8:10" s="154" customFormat="1" x14ac:dyDescent="0.3">
      <c r="H536" s="239"/>
      <c r="J536" s="178"/>
    </row>
    <row r="537" spans="8:10" s="154" customFormat="1" x14ac:dyDescent="0.3">
      <c r="H537" s="239"/>
      <c r="J537" s="178"/>
    </row>
    <row r="538" spans="8:10" s="154" customFormat="1" x14ac:dyDescent="0.3">
      <c r="H538" s="239"/>
      <c r="J538" s="178"/>
    </row>
    <row r="539" spans="8:10" s="154" customFormat="1" x14ac:dyDescent="0.3">
      <c r="H539" s="239"/>
      <c r="J539" s="178"/>
    </row>
    <row r="540" spans="8:10" s="154" customFormat="1" x14ac:dyDescent="0.3">
      <c r="H540" s="239"/>
      <c r="J540" s="178"/>
    </row>
    <row r="541" spans="8:10" s="154" customFormat="1" x14ac:dyDescent="0.3">
      <c r="H541" s="239"/>
      <c r="J541" s="178"/>
    </row>
    <row r="542" spans="8:10" s="154" customFormat="1" x14ac:dyDescent="0.3">
      <c r="H542" s="239"/>
      <c r="J542" s="178"/>
    </row>
    <row r="543" spans="8:10" s="154" customFormat="1" x14ac:dyDescent="0.3">
      <c r="H543" s="239"/>
      <c r="J543" s="178"/>
    </row>
    <row r="544" spans="8:10" s="154" customFormat="1" x14ac:dyDescent="0.3">
      <c r="H544" s="239"/>
      <c r="J544" s="178"/>
    </row>
    <row r="545" spans="8:10" s="154" customFormat="1" x14ac:dyDescent="0.3">
      <c r="H545" s="239"/>
      <c r="J545" s="178"/>
    </row>
    <row r="546" spans="8:10" s="154" customFormat="1" x14ac:dyDescent="0.3">
      <c r="H546" s="239"/>
      <c r="J546" s="178"/>
    </row>
    <row r="547" spans="8:10" s="154" customFormat="1" x14ac:dyDescent="0.3">
      <c r="H547" s="239"/>
      <c r="J547" s="178"/>
    </row>
    <row r="548" spans="8:10" s="154" customFormat="1" x14ac:dyDescent="0.3">
      <c r="H548" s="239"/>
      <c r="J548" s="178"/>
    </row>
    <row r="549" spans="8:10" s="154" customFormat="1" x14ac:dyDescent="0.3">
      <c r="H549" s="239"/>
      <c r="J549" s="178"/>
    </row>
    <row r="550" spans="8:10" s="154" customFormat="1" x14ac:dyDescent="0.3">
      <c r="H550" s="239"/>
      <c r="J550" s="178"/>
    </row>
    <row r="551" spans="8:10" s="154" customFormat="1" x14ac:dyDescent="0.3">
      <c r="H551" s="239"/>
      <c r="J551" s="178"/>
    </row>
    <row r="552" spans="8:10" s="154" customFormat="1" x14ac:dyDescent="0.3">
      <c r="H552" s="239"/>
      <c r="J552" s="178"/>
    </row>
    <row r="553" spans="8:10" s="154" customFormat="1" x14ac:dyDescent="0.3">
      <c r="H553" s="239"/>
      <c r="J553" s="178"/>
    </row>
    <row r="554" spans="8:10" s="154" customFormat="1" x14ac:dyDescent="0.3">
      <c r="H554" s="239"/>
      <c r="J554" s="178"/>
    </row>
    <row r="555" spans="8:10" s="154" customFormat="1" x14ac:dyDescent="0.3">
      <c r="H555" s="239"/>
      <c r="J555" s="178"/>
    </row>
    <row r="556" spans="8:10" s="154" customFormat="1" x14ac:dyDescent="0.3">
      <c r="H556" s="239"/>
      <c r="J556" s="178"/>
    </row>
    <row r="557" spans="8:10" s="154" customFormat="1" x14ac:dyDescent="0.3">
      <c r="H557" s="239"/>
      <c r="J557" s="178"/>
    </row>
    <row r="558" spans="8:10" s="154" customFormat="1" x14ac:dyDescent="0.3">
      <c r="H558" s="239"/>
      <c r="J558" s="178"/>
    </row>
    <row r="559" spans="8:10" s="154" customFormat="1" x14ac:dyDescent="0.3">
      <c r="H559" s="239"/>
      <c r="J559" s="178"/>
    </row>
    <row r="560" spans="8:10" s="154" customFormat="1" x14ac:dyDescent="0.3">
      <c r="H560" s="239"/>
      <c r="J560" s="178"/>
    </row>
    <row r="561" spans="8:10" s="154" customFormat="1" x14ac:dyDescent="0.3">
      <c r="H561" s="239"/>
      <c r="J561" s="178"/>
    </row>
    <row r="562" spans="8:10" s="154" customFormat="1" x14ac:dyDescent="0.3">
      <c r="H562" s="239"/>
      <c r="J562" s="178"/>
    </row>
    <row r="563" spans="8:10" s="154" customFormat="1" x14ac:dyDescent="0.3">
      <c r="H563" s="239"/>
      <c r="J563" s="178"/>
    </row>
    <row r="564" spans="8:10" s="154" customFormat="1" x14ac:dyDescent="0.3">
      <c r="H564" s="239"/>
      <c r="J564" s="178"/>
    </row>
    <row r="565" spans="8:10" s="154" customFormat="1" x14ac:dyDescent="0.3">
      <c r="H565" s="239"/>
      <c r="J565" s="178"/>
    </row>
    <row r="566" spans="8:10" s="154" customFormat="1" x14ac:dyDescent="0.3">
      <c r="H566" s="239"/>
      <c r="J566" s="178"/>
    </row>
    <row r="567" spans="8:10" s="154" customFormat="1" x14ac:dyDescent="0.3">
      <c r="H567" s="239"/>
      <c r="J567" s="178"/>
    </row>
    <row r="568" spans="8:10" s="154" customFormat="1" x14ac:dyDescent="0.3">
      <c r="H568" s="239"/>
      <c r="J568" s="178"/>
    </row>
    <row r="569" spans="8:10" s="154" customFormat="1" x14ac:dyDescent="0.3">
      <c r="H569" s="239"/>
      <c r="J569" s="178"/>
    </row>
    <row r="570" spans="8:10" s="154" customFormat="1" x14ac:dyDescent="0.3">
      <c r="H570" s="239"/>
      <c r="J570" s="178"/>
    </row>
    <row r="571" spans="8:10" s="154" customFormat="1" x14ac:dyDescent="0.3">
      <c r="H571" s="239"/>
      <c r="J571" s="178"/>
    </row>
    <row r="572" spans="8:10" s="154" customFormat="1" x14ac:dyDescent="0.3">
      <c r="H572" s="239"/>
      <c r="J572" s="178"/>
    </row>
    <row r="573" spans="8:10" s="154" customFormat="1" x14ac:dyDescent="0.3">
      <c r="H573" s="239"/>
      <c r="J573" s="178"/>
    </row>
    <row r="574" spans="8:10" s="154" customFormat="1" x14ac:dyDescent="0.3">
      <c r="H574" s="239"/>
      <c r="J574" s="178"/>
    </row>
    <row r="575" spans="8:10" s="154" customFormat="1" x14ac:dyDescent="0.3">
      <c r="H575" s="239"/>
      <c r="J575" s="178"/>
    </row>
    <row r="576" spans="8:10" s="154" customFormat="1" x14ac:dyDescent="0.3">
      <c r="H576" s="239"/>
      <c r="J576" s="178"/>
    </row>
    <row r="577" spans="8:10" s="154" customFormat="1" x14ac:dyDescent="0.3">
      <c r="H577" s="239"/>
      <c r="J577" s="178"/>
    </row>
    <row r="578" spans="8:10" s="154" customFormat="1" x14ac:dyDescent="0.3">
      <c r="H578" s="239"/>
      <c r="J578" s="178"/>
    </row>
    <row r="579" spans="8:10" s="154" customFormat="1" x14ac:dyDescent="0.3">
      <c r="H579" s="239"/>
      <c r="J579" s="178"/>
    </row>
    <row r="580" spans="8:10" s="154" customFormat="1" x14ac:dyDescent="0.3">
      <c r="H580" s="239"/>
      <c r="J580" s="178"/>
    </row>
    <row r="581" spans="8:10" s="154" customFormat="1" x14ac:dyDescent="0.3">
      <c r="H581" s="239"/>
      <c r="J581" s="178"/>
    </row>
    <row r="582" spans="8:10" s="154" customFormat="1" x14ac:dyDescent="0.3">
      <c r="H582" s="239"/>
      <c r="J582" s="178"/>
    </row>
    <row r="583" spans="8:10" s="154" customFormat="1" x14ac:dyDescent="0.3">
      <c r="H583" s="239"/>
      <c r="J583" s="178"/>
    </row>
    <row r="584" spans="8:10" s="154" customFormat="1" x14ac:dyDescent="0.3">
      <c r="H584" s="239"/>
      <c r="J584" s="178"/>
    </row>
    <row r="585" spans="8:10" s="154" customFormat="1" x14ac:dyDescent="0.3">
      <c r="H585" s="239"/>
      <c r="J585" s="178"/>
    </row>
    <row r="586" spans="8:10" s="154" customFormat="1" x14ac:dyDescent="0.3">
      <c r="H586" s="239"/>
      <c r="J586" s="178"/>
    </row>
    <row r="587" spans="8:10" s="154" customFormat="1" x14ac:dyDescent="0.3">
      <c r="H587" s="239"/>
      <c r="J587" s="178"/>
    </row>
    <row r="588" spans="8:10" s="154" customFormat="1" x14ac:dyDescent="0.3">
      <c r="H588" s="239"/>
      <c r="J588" s="178"/>
    </row>
    <row r="589" spans="8:10" s="154" customFormat="1" x14ac:dyDescent="0.3">
      <c r="H589" s="239"/>
      <c r="J589" s="178"/>
    </row>
    <row r="590" spans="8:10" s="154" customFormat="1" x14ac:dyDescent="0.3">
      <c r="H590" s="239"/>
      <c r="J590" s="178"/>
    </row>
    <row r="591" spans="8:10" s="154" customFormat="1" x14ac:dyDescent="0.3">
      <c r="H591" s="239"/>
      <c r="J591" s="178"/>
    </row>
    <row r="592" spans="8:10" s="154" customFormat="1" x14ac:dyDescent="0.3">
      <c r="H592" s="239"/>
      <c r="J592" s="178"/>
    </row>
    <row r="593" spans="8:10" s="154" customFormat="1" x14ac:dyDescent="0.3">
      <c r="H593" s="239"/>
      <c r="J593" s="178"/>
    </row>
    <row r="594" spans="8:10" s="154" customFormat="1" x14ac:dyDescent="0.3">
      <c r="H594" s="239"/>
      <c r="J594" s="178"/>
    </row>
    <row r="595" spans="8:10" s="154" customFormat="1" x14ac:dyDescent="0.3">
      <c r="H595" s="239"/>
      <c r="J595" s="178"/>
    </row>
    <row r="596" spans="8:10" s="154" customFormat="1" x14ac:dyDescent="0.3">
      <c r="H596" s="239"/>
      <c r="J596" s="178"/>
    </row>
    <row r="597" spans="8:10" s="154" customFormat="1" x14ac:dyDescent="0.3">
      <c r="H597" s="239"/>
      <c r="J597" s="178"/>
    </row>
    <row r="598" spans="8:10" s="154" customFormat="1" x14ac:dyDescent="0.3">
      <c r="H598" s="239"/>
      <c r="J598" s="178"/>
    </row>
    <row r="599" spans="8:10" s="154" customFormat="1" x14ac:dyDescent="0.3">
      <c r="H599" s="239"/>
      <c r="J599" s="178"/>
    </row>
    <row r="600" spans="8:10" s="154" customFormat="1" x14ac:dyDescent="0.3">
      <c r="H600" s="239"/>
      <c r="J600" s="178"/>
    </row>
    <row r="601" spans="8:10" s="154" customFormat="1" x14ac:dyDescent="0.3">
      <c r="H601" s="239"/>
      <c r="J601" s="178"/>
    </row>
    <row r="602" spans="8:10" s="154" customFormat="1" x14ac:dyDescent="0.3">
      <c r="H602" s="239"/>
      <c r="J602" s="178"/>
    </row>
    <row r="603" spans="8:10" s="154" customFormat="1" x14ac:dyDescent="0.3">
      <c r="H603" s="239"/>
      <c r="J603" s="178"/>
    </row>
    <row r="604" spans="8:10" s="154" customFormat="1" x14ac:dyDescent="0.3">
      <c r="H604" s="239"/>
      <c r="J604" s="178"/>
    </row>
    <row r="605" spans="8:10" s="154" customFormat="1" x14ac:dyDescent="0.3">
      <c r="H605" s="239"/>
      <c r="J605" s="178"/>
    </row>
    <row r="606" spans="8:10" s="154" customFormat="1" x14ac:dyDescent="0.3">
      <c r="H606" s="239"/>
      <c r="J606" s="178"/>
    </row>
    <row r="607" spans="8:10" s="154" customFormat="1" x14ac:dyDescent="0.3">
      <c r="H607" s="239"/>
      <c r="J607" s="178"/>
    </row>
    <row r="608" spans="8:10" s="154" customFormat="1" x14ac:dyDescent="0.3">
      <c r="H608" s="239"/>
      <c r="J608" s="178"/>
    </row>
    <row r="609" spans="8:10" s="154" customFormat="1" x14ac:dyDescent="0.3">
      <c r="H609" s="239"/>
      <c r="J609" s="178"/>
    </row>
    <row r="610" spans="8:10" s="154" customFormat="1" x14ac:dyDescent="0.3">
      <c r="H610" s="239"/>
      <c r="J610" s="178"/>
    </row>
    <row r="611" spans="8:10" s="154" customFormat="1" x14ac:dyDescent="0.3">
      <c r="H611" s="239"/>
      <c r="J611" s="178"/>
    </row>
    <row r="612" spans="8:10" s="154" customFormat="1" x14ac:dyDescent="0.3">
      <c r="H612" s="239"/>
      <c r="J612" s="178"/>
    </row>
    <row r="613" spans="8:10" s="154" customFormat="1" x14ac:dyDescent="0.3">
      <c r="H613" s="239"/>
      <c r="J613" s="178"/>
    </row>
    <row r="614" spans="8:10" s="154" customFormat="1" x14ac:dyDescent="0.3">
      <c r="H614" s="239"/>
      <c r="J614" s="178"/>
    </row>
    <row r="615" spans="8:10" s="154" customFormat="1" x14ac:dyDescent="0.3">
      <c r="H615" s="239"/>
      <c r="J615" s="178"/>
    </row>
    <row r="616" spans="8:10" s="154" customFormat="1" x14ac:dyDescent="0.3">
      <c r="H616" s="239"/>
      <c r="J616" s="178"/>
    </row>
    <row r="617" spans="8:10" s="154" customFormat="1" x14ac:dyDescent="0.3">
      <c r="H617" s="239"/>
      <c r="J617" s="178"/>
    </row>
    <row r="618" spans="8:10" s="154" customFormat="1" x14ac:dyDescent="0.3">
      <c r="H618" s="239"/>
      <c r="J618" s="178"/>
    </row>
    <row r="619" spans="8:10" s="154" customFormat="1" x14ac:dyDescent="0.3">
      <c r="H619" s="239"/>
      <c r="J619" s="178"/>
    </row>
    <row r="620" spans="8:10" s="154" customFormat="1" x14ac:dyDescent="0.3">
      <c r="H620" s="239"/>
      <c r="J620" s="178"/>
    </row>
    <row r="621" spans="8:10" s="154" customFormat="1" x14ac:dyDescent="0.3">
      <c r="H621" s="239"/>
      <c r="J621" s="178"/>
    </row>
    <row r="622" spans="8:10" s="154" customFormat="1" x14ac:dyDescent="0.3">
      <c r="H622" s="239"/>
      <c r="J622" s="178"/>
    </row>
    <row r="623" spans="8:10" s="154" customFormat="1" x14ac:dyDescent="0.3">
      <c r="H623" s="239"/>
      <c r="J623" s="178"/>
    </row>
    <row r="624" spans="8:10" s="154" customFormat="1" x14ac:dyDescent="0.3">
      <c r="H624" s="239"/>
      <c r="J624" s="178"/>
    </row>
    <row r="625" spans="8:10" s="154" customFormat="1" x14ac:dyDescent="0.3">
      <c r="H625" s="239"/>
      <c r="J625" s="178"/>
    </row>
    <row r="626" spans="8:10" s="154" customFormat="1" x14ac:dyDescent="0.3">
      <c r="H626" s="239"/>
      <c r="J626" s="178"/>
    </row>
    <row r="627" spans="8:10" s="154" customFormat="1" x14ac:dyDescent="0.3">
      <c r="H627" s="239"/>
      <c r="J627" s="178"/>
    </row>
    <row r="628" spans="8:10" s="154" customFormat="1" x14ac:dyDescent="0.3">
      <c r="H628" s="239"/>
      <c r="J628" s="178"/>
    </row>
    <row r="629" spans="8:10" s="154" customFormat="1" x14ac:dyDescent="0.3">
      <c r="H629" s="239"/>
      <c r="J629" s="178"/>
    </row>
    <row r="630" spans="8:10" s="154" customFormat="1" x14ac:dyDescent="0.3">
      <c r="H630" s="239"/>
      <c r="J630" s="178"/>
    </row>
    <row r="631" spans="8:10" s="154" customFormat="1" x14ac:dyDescent="0.3">
      <c r="H631" s="239"/>
      <c r="J631" s="178"/>
    </row>
    <row r="632" spans="8:10" s="154" customFormat="1" x14ac:dyDescent="0.3">
      <c r="H632" s="239"/>
      <c r="J632" s="178"/>
    </row>
    <row r="633" spans="8:10" s="154" customFormat="1" x14ac:dyDescent="0.3">
      <c r="H633" s="239"/>
      <c r="J633" s="178"/>
    </row>
    <row r="634" spans="8:10" s="154" customFormat="1" x14ac:dyDescent="0.3">
      <c r="H634" s="239"/>
      <c r="J634" s="178"/>
    </row>
    <row r="635" spans="8:10" s="154" customFormat="1" x14ac:dyDescent="0.3">
      <c r="H635" s="239"/>
      <c r="J635" s="178"/>
    </row>
    <row r="636" spans="8:10" s="154" customFormat="1" x14ac:dyDescent="0.3">
      <c r="H636" s="239"/>
      <c r="J636" s="178"/>
    </row>
    <row r="637" spans="8:10" s="154" customFormat="1" x14ac:dyDescent="0.3">
      <c r="H637" s="239"/>
      <c r="J637" s="178"/>
    </row>
    <row r="638" spans="8:10" s="154" customFormat="1" x14ac:dyDescent="0.3">
      <c r="H638" s="239"/>
      <c r="J638" s="178"/>
    </row>
    <row r="639" spans="8:10" s="154" customFormat="1" x14ac:dyDescent="0.3">
      <c r="H639" s="239"/>
      <c r="J639" s="178"/>
    </row>
    <row r="640" spans="8:10" s="154" customFormat="1" x14ac:dyDescent="0.3">
      <c r="H640" s="239"/>
      <c r="J640" s="178"/>
    </row>
    <row r="641" spans="8:10" s="154" customFormat="1" x14ac:dyDescent="0.3">
      <c r="H641" s="239"/>
      <c r="J641" s="178"/>
    </row>
    <row r="642" spans="8:10" s="154" customFormat="1" x14ac:dyDescent="0.3">
      <c r="H642" s="239"/>
      <c r="J642" s="178"/>
    </row>
    <row r="643" spans="8:10" s="154" customFormat="1" x14ac:dyDescent="0.3">
      <c r="H643" s="239"/>
      <c r="J643" s="178"/>
    </row>
    <row r="644" spans="8:10" s="154" customFormat="1" x14ac:dyDescent="0.3">
      <c r="H644" s="239"/>
      <c r="J644" s="178"/>
    </row>
    <row r="645" spans="8:10" s="154" customFormat="1" x14ac:dyDescent="0.3">
      <c r="H645" s="239"/>
      <c r="J645" s="178"/>
    </row>
    <row r="646" spans="8:10" s="154" customFormat="1" x14ac:dyDescent="0.3">
      <c r="H646" s="239"/>
      <c r="J646" s="178"/>
    </row>
    <row r="647" spans="8:10" s="154" customFormat="1" x14ac:dyDescent="0.3">
      <c r="H647" s="239"/>
      <c r="J647" s="178"/>
    </row>
    <row r="648" spans="8:10" s="154" customFormat="1" x14ac:dyDescent="0.3">
      <c r="H648" s="239"/>
      <c r="J648" s="178"/>
    </row>
    <row r="649" spans="8:10" s="154" customFormat="1" x14ac:dyDescent="0.3">
      <c r="H649" s="239"/>
      <c r="J649" s="178"/>
    </row>
    <row r="650" spans="8:10" s="154" customFormat="1" x14ac:dyDescent="0.3">
      <c r="H650" s="239"/>
      <c r="J650" s="178"/>
    </row>
    <row r="651" spans="8:10" s="154" customFormat="1" x14ac:dyDescent="0.3">
      <c r="H651" s="239"/>
      <c r="J651" s="178"/>
    </row>
    <row r="652" spans="8:10" s="154" customFormat="1" x14ac:dyDescent="0.3">
      <c r="H652" s="239"/>
      <c r="J652" s="178"/>
    </row>
    <row r="653" spans="8:10" s="154" customFormat="1" x14ac:dyDescent="0.3">
      <c r="H653" s="239"/>
      <c r="J653" s="178"/>
    </row>
    <row r="654" spans="8:10" s="154" customFormat="1" x14ac:dyDescent="0.3">
      <c r="H654" s="239"/>
      <c r="J654" s="178"/>
    </row>
    <row r="655" spans="8:10" s="154" customFormat="1" x14ac:dyDescent="0.3">
      <c r="H655" s="239"/>
      <c r="J655" s="178"/>
    </row>
    <row r="656" spans="8:10" s="154" customFormat="1" x14ac:dyDescent="0.3">
      <c r="H656" s="239"/>
      <c r="J656" s="178"/>
    </row>
    <row r="657" spans="8:10" s="154" customFormat="1" x14ac:dyDescent="0.3">
      <c r="H657" s="239"/>
      <c r="J657" s="178"/>
    </row>
    <row r="658" spans="8:10" s="154" customFormat="1" x14ac:dyDescent="0.3">
      <c r="H658" s="239"/>
      <c r="J658" s="178"/>
    </row>
    <row r="659" spans="8:10" s="154" customFormat="1" x14ac:dyDescent="0.3">
      <c r="H659" s="239"/>
      <c r="J659" s="178"/>
    </row>
    <row r="660" spans="8:10" s="154" customFormat="1" x14ac:dyDescent="0.3">
      <c r="H660" s="239"/>
      <c r="J660" s="178"/>
    </row>
    <row r="661" spans="8:10" s="154" customFormat="1" x14ac:dyDescent="0.3">
      <c r="H661" s="239"/>
      <c r="J661" s="178"/>
    </row>
    <row r="662" spans="8:10" s="154" customFormat="1" x14ac:dyDescent="0.3">
      <c r="H662" s="239"/>
      <c r="J662" s="178"/>
    </row>
    <row r="663" spans="8:10" s="154" customFormat="1" x14ac:dyDescent="0.3">
      <c r="H663" s="239"/>
      <c r="J663" s="178"/>
    </row>
    <row r="664" spans="8:10" s="154" customFormat="1" x14ac:dyDescent="0.3">
      <c r="H664" s="239"/>
      <c r="J664" s="178"/>
    </row>
    <row r="665" spans="8:10" s="154" customFormat="1" x14ac:dyDescent="0.3">
      <c r="H665" s="239"/>
      <c r="J665" s="178"/>
    </row>
    <row r="666" spans="8:10" s="154" customFormat="1" x14ac:dyDescent="0.3">
      <c r="H666" s="239"/>
      <c r="J666" s="178"/>
    </row>
    <row r="667" spans="8:10" s="154" customFormat="1" x14ac:dyDescent="0.3">
      <c r="H667" s="239"/>
      <c r="J667" s="178"/>
    </row>
    <row r="668" spans="8:10" s="154" customFormat="1" x14ac:dyDescent="0.3">
      <c r="H668" s="239"/>
      <c r="J668" s="178"/>
    </row>
    <row r="669" spans="8:10" s="154" customFormat="1" x14ac:dyDescent="0.3">
      <c r="H669" s="239"/>
      <c r="J669" s="178"/>
    </row>
    <row r="670" spans="8:10" s="154" customFormat="1" x14ac:dyDescent="0.3">
      <c r="H670" s="239"/>
      <c r="J670" s="178"/>
    </row>
    <row r="671" spans="8:10" s="154" customFormat="1" x14ac:dyDescent="0.3">
      <c r="H671" s="239"/>
      <c r="J671" s="178"/>
    </row>
    <row r="672" spans="8:10" s="154" customFormat="1" x14ac:dyDescent="0.3">
      <c r="H672" s="239"/>
      <c r="J672" s="178"/>
    </row>
    <row r="673" spans="8:10" s="154" customFormat="1" x14ac:dyDescent="0.3">
      <c r="H673" s="239"/>
      <c r="J673" s="178"/>
    </row>
    <row r="674" spans="8:10" s="154" customFormat="1" x14ac:dyDescent="0.3">
      <c r="H674" s="239"/>
      <c r="J674" s="178"/>
    </row>
    <row r="675" spans="8:10" s="154" customFormat="1" x14ac:dyDescent="0.3">
      <c r="H675" s="239"/>
      <c r="J675" s="178"/>
    </row>
    <row r="676" spans="8:10" s="154" customFormat="1" x14ac:dyDescent="0.3">
      <c r="H676" s="239"/>
      <c r="J676" s="178"/>
    </row>
    <row r="677" spans="8:10" s="154" customFormat="1" x14ac:dyDescent="0.3">
      <c r="H677" s="239"/>
      <c r="J677" s="178"/>
    </row>
    <row r="678" spans="8:10" s="154" customFormat="1" x14ac:dyDescent="0.3">
      <c r="H678" s="239"/>
      <c r="J678" s="178"/>
    </row>
    <row r="679" spans="8:10" s="154" customFormat="1" x14ac:dyDescent="0.3">
      <c r="H679" s="239"/>
      <c r="J679" s="178"/>
    </row>
    <row r="680" spans="8:10" s="154" customFormat="1" x14ac:dyDescent="0.3">
      <c r="H680" s="239"/>
      <c r="J680" s="178"/>
    </row>
    <row r="681" spans="8:10" s="154" customFormat="1" x14ac:dyDescent="0.3">
      <c r="H681" s="239"/>
      <c r="J681" s="178"/>
    </row>
    <row r="682" spans="8:10" s="154" customFormat="1" x14ac:dyDescent="0.3">
      <c r="H682" s="239"/>
      <c r="J682" s="178"/>
    </row>
    <row r="683" spans="8:10" s="154" customFormat="1" x14ac:dyDescent="0.3">
      <c r="H683" s="239"/>
      <c r="J683" s="178"/>
    </row>
    <row r="684" spans="8:10" s="154" customFormat="1" x14ac:dyDescent="0.3">
      <c r="H684" s="239"/>
      <c r="J684" s="178"/>
    </row>
    <row r="685" spans="8:10" s="154" customFormat="1" x14ac:dyDescent="0.3">
      <c r="H685" s="239"/>
      <c r="J685" s="178"/>
    </row>
    <row r="686" spans="8:10" s="154" customFormat="1" x14ac:dyDescent="0.3">
      <c r="H686" s="239"/>
      <c r="J686" s="178"/>
    </row>
    <row r="687" spans="8:10" s="154" customFormat="1" x14ac:dyDescent="0.3">
      <c r="H687" s="239"/>
      <c r="J687" s="178"/>
    </row>
    <row r="688" spans="8:10" s="154" customFormat="1" x14ac:dyDescent="0.3">
      <c r="H688" s="239"/>
      <c r="J688" s="178"/>
    </row>
    <row r="689" spans="8:10" s="154" customFormat="1" x14ac:dyDescent="0.3">
      <c r="H689" s="239"/>
      <c r="J689" s="178"/>
    </row>
    <row r="690" spans="8:10" s="154" customFormat="1" x14ac:dyDescent="0.3">
      <c r="H690" s="239"/>
      <c r="J690" s="178"/>
    </row>
    <row r="691" spans="8:10" s="154" customFormat="1" x14ac:dyDescent="0.3">
      <c r="H691" s="239"/>
      <c r="J691" s="178"/>
    </row>
    <row r="692" spans="8:10" s="154" customFormat="1" x14ac:dyDescent="0.3">
      <c r="H692" s="239"/>
      <c r="J692" s="178"/>
    </row>
    <row r="693" spans="8:10" s="154" customFormat="1" x14ac:dyDescent="0.3">
      <c r="H693" s="239"/>
      <c r="J693" s="178"/>
    </row>
    <row r="694" spans="8:10" s="154" customFormat="1" x14ac:dyDescent="0.3">
      <c r="H694" s="239"/>
      <c r="J694" s="178"/>
    </row>
    <row r="695" spans="8:10" s="154" customFormat="1" x14ac:dyDescent="0.3">
      <c r="H695" s="239"/>
      <c r="J695" s="178"/>
    </row>
    <row r="696" spans="8:10" s="154" customFormat="1" x14ac:dyDescent="0.3">
      <c r="H696" s="239"/>
      <c r="J696" s="178"/>
    </row>
    <row r="697" spans="8:10" s="154" customFormat="1" x14ac:dyDescent="0.3">
      <c r="H697" s="239"/>
      <c r="J697" s="178"/>
    </row>
    <row r="698" spans="8:10" s="154" customFormat="1" x14ac:dyDescent="0.3">
      <c r="H698" s="239"/>
      <c r="J698" s="178"/>
    </row>
    <row r="699" spans="8:10" s="154" customFormat="1" x14ac:dyDescent="0.3">
      <c r="H699" s="239"/>
      <c r="J699" s="178"/>
    </row>
    <row r="700" spans="8:10" s="154" customFormat="1" x14ac:dyDescent="0.3">
      <c r="H700" s="239"/>
      <c r="J700" s="178"/>
    </row>
    <row r="701" spans="8:10" s="154" customFormat="1" x14ac:dyDescent="0.3">
      <c r="H701" s="239"/>
      <c r="J701" s="178"/>
    </row>
    <row r="702" spans="8:10" s="154" customFormat="1" x14ac:dyDescent="0.3">
      <c r="H702" s="239"/>
      <c r="J702" s="178"/>
    </row>
    <row r="703" spans="8:10" s="154" customFormat="1" x14ac:dyDescent="0.3">
      <c r="H703" s="239"/>
      <c r="J703" s="178"/>
    </row>
    <row r="704" spans="8:10" s="154" customFormat="1" x14ac:dyDescent="0.3">
      <c r="H704" s="239"/>
      <c r="J704" s="178"/>
    </row>
    <row r="705" spans="8:10" s="154" customFormat="1" x14ac:dyDescent="0.3">
      <c r="H705" s="239"/>
      <c r="J705" s="178"/>
    </row>
    <row r="706" spans="8:10" s="154" customFormat="1" x14ac:dyDescent="0.3">
      <c r="H706" s="239"/>
      <c r="J706" s="178"/>
    </row>
    <row r="707" spans="8:10" s="154" customFormat="1" x14ac:dyDescent="0.3">
      <c r="H707" s="239"/>
      <c r="J707" s="178"/>
    </row>
    <row r="708" spans="8:10" s="154" customFormat="1" x14ac:dyDescent="0.3">
      <c r="H708" s="239"/>
      <c r="J708" s="178"/>
    </row>
    <row r="709" spans="8:10" s="154" customFormat="1" x14ac:dyDescent="0.3">
      <c r="H709" s="239"/>
      <c r="J709" s="178"/>
    </row>
    <row r="710" spans="8:10" s="154" customFormat="1" x14ac:dyDescent="0.3">
      <c r="H710" s="239"/>
      <c r="J710" s="178"/>
    </row>
    <row r="711" spans="8:10" s="154" customFormat="1" x14ac:dyDescent="0.3">
      <c r="H711" s="239"/>
      <c r="J711" s="178"/>
    </row>
    <row r="712" spans="8:10" s="154" customFormat="1" x14ac:dyDescent="0.3">
      <c r="H712" s="239"/>
      <c r="J712" s="178"/>
    </row>
    <row r="713" spans="8:10" s="154" customFormat="1" x14ac:dyDescent="0.3">
      <c r="H713" s="239"/>
      <c r="J713" s="178"/>
    </row>
    <row r="714" spans="8:10" s="154" customFormat="1" x14ac:dyDescent="0.3">
      <c r="H714" s="239"/>
      <c r="J714" s="178"/>
    </row>
    <row r="715" spans="8:10" s="154" customFormat="1" x14ac:dyDescent="0.3">
      <c r="H715" s="239"/>
      <c r="J715" s="178"/>
    </row>
    <row r="716" spans="8:10" s="154" customFormat="1" x14ac:dyDescent="0.3">
      <c r="H716" s="239"/>
      <c r="J716" s="178"/>
    </row>
    <row r="717" spans="8:10" s="154" customFormat="1" x14ac:dyDescent="0.3">
      <c r="H717" s="239"/>
      <c r="J717" s="178"/>
    </row>
    <row r="718" spans="8:10" s="154" customFormat="1" x14ac:dyDescent="0.3">
      <c r="H718" s="239"/>
      <c r="J718" s="178"/>
    </row>
    <row r="719" spans="8:10" s="154" customFormat="1" x14ac:dyDescent="0.3">
      <c r="H719" s="239"/>
      <c r="J719" s="178"/>
    </row>
    <row r="720" spans="8:10" s="154" customFormat="1" x14ac:dyDescent="0.3">
      <c r="H720" s="239"/>
      <c r="J720" s="178"/>
    </row>
    <row r="721" spans="8:10" s="154" customFormat="1" x14ac:dyDescent="0.3">
      <c r="H721" s="239"/>
      <c r="J721" s="178"/>
    </row>
    <row r="722" spans="8:10" s="154" customFormat="1" x14ac:dyDescent="0.3">
      <c r="H722" s="239"/>
      <c r="J722" s="178"/>
    </row>
    <row r="723" spans="8:10" s="154" customFormat="1" x14ac:dyDescent="0.3">
      <c r="H723" s="239"/>
      <c r="J723" s="178"/>
    </row>
    <row r="724" spans="8:10" s="154" customFormat="1" x14ac:dyDescent="0.3">
      <c r="H724" s="239"/>
      <c r="J724" s="178"/>
    </row>
    <row r="725" spans="8:10" s="154" customFormat="1" x14ac:dyDescent="0.3">
      <c r="H725" s="239"/>
      <c r="J725" s="178"/>
    </row>
    <row r="726" spans="8:10" s="154" customFormat="1" x14ac:dyDescent="0.3">
      <c r="H726" s="239"/>
      <c r="J726" s="178"/>
    </row>
    <row r="727" spans="8:10" s="154" customFormat="1" x14ac:dyDescent="0.3">
      <c r="H727" s="239"/>
      <c r="J727" s="178"/>
    </row>
    <row r="728" spans="8:10" s="154" customFormat="1" x14ac:dyDescent="0.3">
      <c r="H728" s="239"/>
      <c r="J728" s="178"/>
    </row>
    <row r="729" spans="8:10" s="154" customFormat="1" x14ac:dyDescent="0.3">
      <c r="H729" s="239"/>
      <c r="J729" s="178"/>
    </row>
    <row r="730" spans="8:10" s="154" customFormat="1" x14ac:dyDescent="0.3">
      <c r="H730" s="239"/>
      <c r="J730" s="178"/>
    </row>
    <row r="731" spans="8:10" s="154" customFormat="1" x14ac:dyDescent="0.3">
      <c r="H731" s="239"/>
      <c r="J731" s="178"/>
    </row>
    <row r="732" spans="8:10" s="154" customFormat="1" x14ac:dyDescent="0.3">
      <c r="H732" s="239"/>
      <c r="J732" s="178"/>
    </row>
    <row r="733" spans="8:10" s="154" customFormat="1" x14ac:dyDescent="0.3">
      <c r="H733" s="239"/>
      <c r="J733" s="178"/>
    </row>
    <row r="734" spans="8:10" s="154" customFormat="1" x14ac:dyDescent="0.3">
      <c r="H734" s="239"/>
      <c r="J734" s="178"/>
    </row>
    <row r="735" spans="8:10" s="154" customFormat="1" x14ac:dyDescent="0.3">
      <c r="H735" s="239"/>
      <c r="J735" s="178"/>
    </row>
    <row r="736" spans="8:10" s="154" customFormat="1" x14ac:dyDescent="0.3">
      <c r="H736" s="239"/>
      <c r="J736" s="178"/>
    </row>
    <row r="737" spans="8:10" s="154" customFormat="1" x14ac:dyDescent="0.3">
      <c r="H737" s="239"/>
      <c r="J737" s="178"/>
    </row>
    <row r="738" spans="8:10" s="154" customFormat="1" x14ac:dyDescent="0.3">
      <c r="H738" s="239"/>
      <c r="J738" s="178"/>
    </row>
    <row r="739" spans="8:10" s="154" customFormat="1" x14ac:dyDescent="0.3">
      <c r="H739" s="239"/>
      <c r="J739" s="178"/>
    </row>
    <row r="740" spans="8:10" s="154" customFormat="1" x14ac:dyDescent="0.3">
      <c r="H740" s="239"/>
      <c r="J740" s="178"/>
    </row>
    <row r="741" spans="8:10" s="154" customFormat="1" x14ac:dyDescent="0.3">
      <c r="H741" s="239"/>
      <c r="J741" s="178"/>
    </row>
    <row r="742" spans="8:10" s="154" customFormat="1" x14ac:dyDescent="0.3">
      <c r="H742" s="239"/>
      <c r="J742" s="178"/>
    </row>
    <row r="743" spans="8:10" s="154" customFormat="1" x14ac:dyDescent="0.3">
      <c r="H743" s="239"/>
      <c r="J743" s="178"/>
    </row>
    <row r="744" spans="8:10" s="154" customFormat="1" x14ac:dyDescent="0.3">
      <c r="H744" s="239"/>
      <c r="J744" s="178"/>
    </row>
    <row r="745" spans="8:10" s="154" customFormat="1" x14ac:dyDescent="0.3">
      <c r="H745" s="239"/>
      <c r="J745" s="178"/>
    </row>
    <row r="746" spans="8:10" s="154" customFormat="1" x14ac:dyDescent="0.3">
      <c r="H746" s="239"/>
      <c r="J746" s="178"/>
    </row>
    <row r="747" spans="8:10" s="154" customFormat="1" x14ac:dyDescent="0.3">
      <c r="H747" s="239"/>
      <c r="J747" s="178"/>
    </row>
    <row r="748" spans="8:10" s="154" customFormat="1" x14ac:dyDescent="0.3">
      <c r="H748" s="239"/>
      <c r="J748" s="178"/>
    </row>
    <row r="749" spans="8:10" s="154" customFormat="1" x14ac:dyDescent="0.3">
      <c r="H749" s="239"/>
      <c r="J749" s="178"/>
    </row>
    <row r="750" spans="8:10" s="154" customFormat="1" x14ac:dyDescent="0.3">
      <c r="H750" s="239"/>
      <c r="J750" s="178"/>
    </row>
    <row r="751" spans="8:10" s="154" customFormat="1" x14ac:dyDescent="0.3">
      <c r="H751" s="239"/>
      <c r="J751" s="178"/>
    </row>
    <row r="752" spans="8:10" s="154" customFormat="1" x14ac:dyDescent="0.3">
      <c r="H752" s="239"/>
      <c r="J752" s="178"/>
    </row>
    <row r="753" spans="8:10" s="154" customFormat="1" x14ac:dyDescent="0.3">
      <c r="H753" s="239"/>
      <c r="J753" s="178"/>
    </row>
    <row r="754" spans="8:10" s="154" customFormat="1" x14ac:dyDescent="0.3">
      <c r="H754" s="239"/>
      <c r="J754" s="178"/>
    </row>
    <row r="755" spans="8:10" s="154" customFormat="1" x14ac:dyDescent="0.3">
      <c r="H755" s="239"/>
      <c r="J755" s="178"/>
    </row>
    <row r="756" spans="8:10" s="154" customFormat="1" x14ac:dyDescent="0.3">
      <c r="H756" s="239"/>
      <c r="J756" s="178"/>
    </row>
    <row r="757" spans="8:10" s="154" customFormat="1" x14ac:dyDescent="0.3">
      <c r="H757" s="239"/>
      <c r="J757" s="178"/>
    </row>
    <row r="758" spans="8:10" s="154" customFormat="1" x14ac:dyDescent="0.3">
      <c r="H758" s="239"/>
      <c r="J758" s="178"/>
    </row>
    <row r="759" spans="8:10" s="154" customFormat="1" x14ac:dyDescent="0.3">
      <c r="H759" s="239"/>
      <c r="J759" s="178"/>
    </row>
    <row r="760" spans="8:10" s="154" customFormat="1" x14ac:dyDescent="0.3">
      <c r="H760" s="239"/>
      <c r="J760" s="178"/>
    </row>
    <row r="761" spans="8:10" s="154" customFormat="1" x14ac:dyDescent="0.3">
      <c r="H761" s="239"/>
      <c r="J761" s="178"/>
    </row>
    <row r="762" spans="8:10" s="154" customFormat="1" x14ac:dyDescent="0.3">
      <c r="H762" s="239"/>
      <c r="J762" s="178"/>
    </row>
    <row r="763" spans="8:10" s="154" customFormat="1" x14ac:dyDescent="0.3">
      <c r="H763" s="239"/>
      <c r="J763" s="178"/>
    </row>
    <row r="764" spans="8:10" s="154" customFormat="1" x14ac:dyDescent="0.3">
      <c r="H764" s="239"/>
      <c r="J764" s="178"/>
    </row>
    <row r="765" spans="8:10" s="154" customFormat="1" x14ac:dyDescent="0.3">
      <c r="H765" s="239"/>
      <c r="J765" s="178"/>
    </row>
    <row r="766" spans="8:10" s="154" customFormat="1" x14ac:dyDescent="0.3">
      <c r="H766" s="239"/>
      <c r="J766" s="178"/>
    </row>
    <row r="767" spans="8:10" s="154" customFormat="1" x14ac:dyDescent="0.3">
      <c r="H767" s="239"/>
      <c r="J767" s="178"/>
    </row>
    <row r="768" spans="8:10" s="154" customFormat="1" x14ac:dyDescent="0.3">
      <c r="H768" s="239"/>
      <c r="J768" s="178"/>
    </row>
    <row r="769" spans="8:10" s="154" customFormat="1" x14ac:dyDescent="0.3">
      <c r="H769" s="239"/>
      <c r="J769" s="178"/>
    </row>
    <row r="770" spans="8:10" s="154" customFormat="1" x14ac:dyDescent="0.3">
      <c r="H770" s="239"/>
      <c r="J770" s="178"/>
    </row>
    <row r="771" spans="8:10" s="154" customFormat="1" x14ac:dyDescent="0.3">
      <c r="H771" s="239"/>
      <c r="J771" s="178"/>
    </row>
    <row r="772" spans="8:10" s="154" customFormat="1" x14ac:dyDescent="0.3">
      <c r="H772" s="239"/>
      <c r="J772" s="178"/>
    </row>
    <row r="773" spans="8:10" s="154" customFormat="1" x14ac:dyDescent="0.3">
      <c r="H773" s="239"/>
      <c r="J773" s="178"/>
    </row>
    <row r="774" spans="8:10" s="154" customFormat="1" x14ac:dyDescent="0.3">
      <c r="H774" s="239"/>
      <c r="J774" s="178"/>
    </row>
    <row r="775" spans="8:10" s="154" customFormat="1" x14ac:dyDescent="0.3">
      <c r="H775" s="239"/>
      <c r="J775" s="178"/>
    </row>
    <row r="776" spans="8:10" s="154" customFormat="1" x14ac:dyDescent="0.3">
      <c r="H776" s="239"/>
      <c r="J776" s="178"/>
    </row>
    <row r="777" spans="8:10" s="154" customFormat="1" x14ac:dyDescent="0.3">
      <c r="H777" s="239"/>
      <c r="J777" s="178"/>
    </row>
    <row r="778" spans="8:10" s="154" customFormat="1" x14ac:dyDescent="0.3">
      <c r="H778" s="239"/>
      <c r="J778" s="178"/>
    </row>
    <row r="779" spans="8:10" s="154" customFormat="1" x14ac:dyDescent="0.3">
      <c r="H779" s="239"/>
      <c r="J779" s="178"/>
    </row>
    <row r="780" spans="8:10" s="154" customFormat="1" x14ac:dyDescent="0.3">
      <c r="H780" s="239"/>
      <c r="J780" s="178"/>
    </row>
    <row r="781" spans="8:10" s="154" customFormat="1" x14ac:dyDescent="0.3">
      <c r="H781" s="239"/>
      <c r="J781" s="178"/>
    </row>
    <row r="782" spans="8:10" s="154" customFormat="1" x14ac:dyDescent="0.3">
      <c r="H782" s="239"/>
      <c r="J782" s="178"/>
    </row>
    <row r="783" spans="8:10" s="154" customFormat="1" x14ac:dyDescent="0.3">
      <c r="H783" s="239"/>
      <c r="J783" s="178"/>
    </row>
    <row r="784" spans="8:10" s="154" customFormat="1" x14ac:dyDescent="0.3">
      <c r="H784" s="239"/>
      <c r="J784" s="178"/>
    </row>
    <row r="785" spans="8:10" s="154" customFormat="1" x14ac:dyDescent="0.3">
      <c r="H785" s="239"/>
      <c r="J785" s="178"/>
    </row>
    <row r="786" spans="8:10" s="154" customFormat="1" x14ac:dyDescent="0.3">
      <c r="H786" s="239"/>
      <c r="J786" s="178"/>
    </row>
    <row r="787" spans="8:10" s="154" customFormat="1" x14ac:dyDescent="0.3">
      <c r="H787" s="239"/>
      <c r="J787" s="178"/>
    </row>
    <row r="788" spans="8:10" s="154" customFormat="1" x14ac:dyDescent="0.3">
      <c r="H788" s="239"/>
      <c r="J788" s="178"/>
    </row>
    <row r="789" spans="8:10" s="154" customFormat="1" x14ac:dyDescent="0.3">
      <c r="H789" s="239"/>
      <c r="J789" s="178"/>
    </row>
    <row r="790" spans="8:10" s="154" customFormat="1" x14ac:dyDescent="0.3">
      <c r="H790" s="239"/>
      <c r="J790" s="178"/>
    </row>
    <row r="791" spans="8:10" s="154" customFormat="1" x14ac:dyDescent="0.3">
      <c r="H791" s="239"/>
      <c r="J791" s="178"/>
    </row>
    <row r="792" spans="8:10" s="154" customFormat="1" x14ac:dyDescent="0.3">
      <c r="H792" s="239"/>
      <c r="J792" s="178"/>
    </row>
    <row r="793" spans="8:10" s="154" customFormat="1" x14ac:dyDescent="0.3">
      <c r="H793" s="239"/>
      <c r="J793" s="178"/>
    </row>
    <row r="794" spans="8:10" s="154" customFormat="1" x14ac:dyDescent="0.3">
      <c r="H794" s="239"/>
      <c r="J794" s="178"/>
    </row>
    <row r="795" spans="8:10" s="154" customFormat="1" x14ac:dyDescent="0.3">
      <c r="H795" s="239"/>
      <c r="J795" s="178"/>
    </row>
    <row r="796" spans="8:10" s="154" customFormat="1" x14ac:dyDescent="0.3">
      <c r="H796" s="239"/>
      <c r="J796" s="178"/>
    </row>
    <row r="797" spans="8:10" s="154" customFormat="1" x14ac:dyDescent="0.3">
      <c r="H797" s="239"/>
      <c r="J797" s="178"/>
    </row>
    <row r="798" spans="8:10" s="154" customFormat="1" x14ac:dyDescent="0.3">
      <c r="H798" s="239"/>
      <c r="J798" s="178"/>
    </row>
    <row r="799" spans="8:10" s="154" customFormat="1" x14ac:dyDescent="0.3">
      <c r="H799" s="239"/>
      <c r="J799" s="178"/>
    </row>
    <row r="800" spans="8:10" s="154" customFormat="1" x14ac:dyDescent="0.3">
      <c r="H800" s="239"/>
      <c r="J800" s="178"/>
    </row>
    <row r="801" spans="8:10" s="154" customFormat="1" x14ac:dyDescent="0.3">
      <c r="H801" s="239"/>
      <c r="J801" s="178"/>
    </row>
    <row r="802" spans="8:10" s="154" customFormat="1" x14ac:dyDescent="0.3">
      <c r="H802" s="239"/>
      <c r="J802" s="178"/>
    </row>
    <row r="803" spans="8:10" s="154" customFormat="1" x14ac:dyDescent="0.3">
      <c r="H803" s="239"/>
      <c r="J803" s="178"/>
    </row>
    <row r="804" spans="8:10" s="154" customFormat="1" x14ac:dyDescent="0.3">
      <c r="H804" s="239"/>
      <c r="J804" s="178"/>
    </row>
    <row r="805" spans="8:10" s="154" customFormat="1" x14ac:dyDescent="0.3">
      <c r="H805" s="239"/>
      <c r="J805" s="178"/>
    </row>
    <row r="806" spans="8:10" s="154" customFormat="1" x14ac:dyDescent="0.3">
      <c r="H806" s="239"/>
      <c r="J806" s="178"/>
    </row>
    <row r="807" spans="8:10" s="154" customFormat="1" x14ac:dyDescent="0.3">
      <c r="H807" s="239"/>
      <c r="J807" s="178"/>
    </row>
    <row r="808" spans="8:10" s="154" customFormat="1" x14ac:dyDescent="0.3">
      <c r="H808" s="239"/>
      <c r="J808" s="178"/>
    </row>
    <row r="809" spans="8:10" s="154" customFormat="1" x14ac:dyDescent="0.3">
      <c r="H809" s="239"/>
      <c r="J809" s="178"/>
    </row>
    <row r="810" spans="8:10" s="154" customFormat="1" x14ac:dyDescent="0.3">
      <c r="H810" s="239"/>
      <c r="J810" s="178"/>
    </row>
    <row r="811" spans="8:10" s="154" customFormat="1" x14ac:dyDescent="0.3">
      <c r="H811" s="239"/>
      <c r="J811" s="178"/>
    </row>
    <row r="812" spans="8:10" s="154" customFormat="1" x14ac:dyDescent="0.3">
      <c r="H812" s="239"/>
      <c r="J812" s="178"/>
    </row>
    <row r="813" spans="8:10" s="154" customFormat="1" x14ac:dyDescent="0.3">
      <c r="H813" s="239"/>
      <c r="J813" s="178"/>
    </row>
    <row r="814" spans="8:10" s="154" customFormat="1" x14ac:dyDescent="0.3">
      <c r="H814" s="239"/>
      <c r="J814" s="178"/>
    </row>
    <row r="815" spans="8:10" s="154" customFormat="1" x14ac:dyDescent="0.3">
      <c r="H815" s="239"/>
      <c r="J815" s="178"/>
    </row>
    <row r="816" spans="8:10" s="154" customFormat="1" x14ac:dyDescent="0.3">
      <c r="H816" s="239"/>
      <c r="J816" s="178"/>
    </row>
    <row r="817" spans="8:10" s="154" customFormat="1" x14ac:dyDescent="0.3">
      <c r="H817" s="239"/>
      <c r="J817" s="178"/>
    </row>
    <row r="818" spans="8:10" s="154" customFormat="1" x14ac:dyDescent="0.3">
      <c r="H818" s="239"/>
      <c r="J818" s="178"/>
    </row>
    <row r="819" spans="8:10" s="154" customFormat="1" x14ac:dyDescent="0.3">
      <c r="H819" s="239"/>
      <c r="J819" s="178"/>
    </row>
    <row r="820" spans="8:10" s="154" customFormat="1" x14ac:dyDescent="0.3">
      <c r="H820" s="239"/>
      <c r="J820" s="178"/>
    </row>
    <row r="821" spans="8:10" s="154" customFormat="1" x14ac:dyDescent="0.3">
      <c r="H821" s="239"/>
      <c r="J821" s="178"/>
    </row>
    <row r="822" spans="8:10" s="154" customFormat="1" x14ac:dyDescent="0.3">
      <c r="H822" s="239"/>
      <c r="J822" s="178"/>
    </row>
    <row r="823" spans="8:10" s="154" customFormat="1" x14ac:dyDescent="0.3">
      <c r="H823" s="239"/>
      <c r="J823" s="178"/>
    </row>
    <row r="824" spans="8:10" s="154" customFormat="1" x14ac:dyDescent="0.3">
      <c r="H824" s="239"/>
      <c r="J824" s="178"/>
    </row>
    <row r="825" spans="8:10" s="154" customFormat="1" x14ac:dyDescent="0.3">
      <c r="H825" s="239"/>
      <c r="J825" s="178"/>
    </row>
    <row r="826" spans="8:10" s="154" customFormat="1" x14ac:dyDescent="0.3">
      <c r="H826" s="239"/>
      <c r="J826" s="178"/>
    </row>
    <row r="827" spans="8:10" s="154" customFormat="1" x14ac:dyDescent="0.3">
      <c r="H827" s="239"/>
      <c r="J827" s="178"/>
    </row>
    <row r="828" spans="8:10" s="154" customFormat="1" x14ac:dyDescent="0.3">
      <c r="H828" s="239"/>
      <c r="J828" s="178"/>
    </row>
    <row r="829" spans="8:10" s="154" customFormat="1" x14ac:dyDescent="0.3">
      <c r="H829" s="239"/>
      <c r="J829" s="178"/>
    </row>
    <row r="830" spans="8:10" s="154" customFormat="1" x14ac:dyDescent="0.3">
      <c r="H830" s="239"/>
      <c r="J830" s="178"/>
    </row>
    <row r="831" spans="8:10" s="154" customFormat="1" x14ac:dyDescent="0.3">
      <c r="H831" s="239"/>
      <c r="J831" s="178"/>
    </row>
    <row r="832" spans="8:10" s="154" customFormat="1" x14ac:dyDescent="0.3">
      <c r="H832" s="239"/>
      <c r="J832" s="178"/>
    </row>
    <row r="833" spans="8:10" s="154" customFormat="1" x14ac:dyDescent="0.3">
      <c r="H833" s="239"/>
      <c r="J833" s="178"/>
    </row>
    <row r="834" spans="8:10" s="154" customFormat="1" x14ac:dyDescent="0.3">
      <c r="H834" s="239"/>
      <c r="J834" s="178"/>
    </row>
    <row r="835" spans="8:10" s="154" customFormat="1" x14ac:dyDescent="0.3">
      <c r="H835" s="239"/>
      <c r="J835" s="178"/>
    </row>
    <row r="836" spans="8:10" s="154" customFormat="1" x14ac:dyDescent="0.3">
      <c r="H836" s="239"/>
      <c r="J836" s="178"/>
    </row>
    <row r="837" spans="8:10" s="154" customFormat="1" x14ac:dyDescent="0.3">
      <c r="H837" s="239"/>
      <c r="J837" s="178"/>
    </row>
    <row r="838" spans="8:10" s="154" customFormat="1" x14ac:dyDescent="0.3">
      <c r="H838" s="239"/>
      <c r="J838" s="178"/>
    </row>
    <row r="839" spans="8:10" s="154" customFormat="1" x14ac:dyDescent="0.3">
      <c r="H839" s="239"/>
      <c r="J839" s="178"/>
    </row>
    <row r="840" spans="8:10" s="154" customFormat="1" x14ac:dyDescent="0.3">
      <c r="H840" s="239"/>
      <c r="J840" s="178"/>
    </row>
    <row r="841" spans="8:10" s="154" customFormat="1" x14ac:dyDescent="0.3">
      <c r="H841" s="239"/>
      <c r="J841" s="178"/>
    </row>
    <row r="842" spans="8:10" s="154" customFormat="1" x14ac:dyDescent="0.3">
      <c r="H842" s="239"/>
      <c r="J842" s="178"/>
    </row>
    <row r="843" spans="8:10" s="154" customFormat="1" x14ac:dyDescent="0.3">
      <c r="H843" s="239"/>
      <c r="J843" s="178"/>
    </row>
    <row r="844" spans="8:10" s="154" customFormat="1" x14ac:dyDescent="0.3">
      <c r="H844" s="239"/>
      <c r="J844" s="178"/>
    </row>
    <row r="845" spans="8:10" s="154" customFormat="1" x14ac:dyDescent="0.3">
      <c r="H845" s="239"/>
      <c r="J845" s="178"/>
    </row>
    <row r="846" spans="8:10" s="154" customFormat="1" x14ac:dyDescent="0.3">
      <c r="H846" s="239"/>
      <c r="J846" s="178"/>
    </row>
    <row r="847" spans="8:10" s="154" customFormat="1" x14ac:dyDescent="0.3">
      <c r="H847" s="239"/>
      <c r="J847" s="178"/>
    </row>
    <row r="848" spans="8:10" s="154" customFormat="1" x14ac:dyDescent="0.3">
      <c r="H848" s="239"/>
      <c r="J848" s="178"/>
    </row>
    <row r="849" spans="8:10" s="154" customFormat="1" x14ac:dyDescent="0.3">
      <c r="H849" s="239"/>
      <c r="J849" s="178"/>
    </row>
    <row r="850" spans="8:10" s="154" customFormat="1" x14ac:dyDescent="0.3">
      <c r="H850" s="239"/>
      <c r="J850" s="178"/>
    </row>
    <row r="851" spans="8:10" s="154" customFormat="1" x14ac:dyDescent="0.3">
      <c r="H851" s="239"/>
      <c r="J851" s="178"/>
    </row>
    <row r="852" spans="8:10" s="154" customFormat="1" x14ac:dyDescent="0.3">
      <c r="H852" s="239"/>
      <c r="J852" s="178"/>
    </row>
    <row r="853" spans="8:10" s="154" customFormat="1" x14ac:dyDescent="0.3">
      <c r="H853" s="239"/>
      <c r="J853" s="178"/>
    </row>
    <row r="854" spans="8:10" s="154" customFormat="1" x14ac:dyDescent="0.3">
      <c r="H854" s="239"/>
      <c r="J854" s="178"/>
    </row>
    <row r="855" spans="8:10" s="154" customFormat="1" x14ac:dyDescent="0.3">
      <c r="H855" s="239"/>
      <c r="J855" s="178"/>
    </row>
    <row r="856" spans="8:10" s="154" customFormat="1" x14ac:dyDescent="0.3">
      <c r="H856" s="239"/>
      <c r="J856" s="178"/>
    </row>
    <row r="857" spans="8:10" s="154" customFormat="1" x14ac:dyDescent="0.3">
      <c r="H857" s="239"/>
      <c r="J857" s="178"/>
    </row>
    <row r="858" spans="8:10" s="154" customFormat="1" x14ac:dyDescent="0.3">
      <c r="H858" s="239"/>
      <c r="J858" s="178"/>
    </row>
    <row r="859" spans="8:10" s="154" customFormat="1" x14ac:dyDescent="0.3">
      <c r="H859" s="239"/>
      <c r="J859" s="178"/>
    </row>
    <row r="860" spans="8:10" s="154" customFormat="1" x14ac:dyDescent="0.3">
      <c r="H860" s="239"/>
      <c r="J860" s="178"/>
    </row>
    <row r="861" spans="8:10" s="154" customFormat="1" x14ac:dyDescent="0.3">
      <c r="H861" s="239"/>
      <c r="J861" s="178"/>
    </row>
    <row r="862" spans="8:10" s="154" customFormat="1" x14ac:dyDescent="0.3">
      <c r="H862" s="239"/>
      <c r="J862" s="178"/>
    </row>
    <row r="863" spans="8:10" s="154" customFormat="1" x14ac:dyDescent="0.3">
      <c r="H863" s="239"/>
      <c r="J863" s="178"/>
    </row>
    <row r="864" spans="8:10" s="154" customFormat="1" x14ac:dyDescent="0.3">
      <c r="H864" s="239"/>
      <c r="J864" s="178"/>
    </row>
    <row r="865" spans="8:10" s="154" customFormat="1" x14ac:dyDescent="0.3">
      <c r="H865" s="239"/>
      <c r="J865" s="178"/>
    </row>
    <row r="866" spans="8:10" s="154" customFormat="1" x14ac:dyDescent="0.3">
      <c r="H866" s="239"/>
      <c r="J866" s="178"/>
    </row>
    <row r="867" spans="8:10" s="154" customFormat="1" x14ac:dyDescent="0.3">
      <c r="H867" s="239"/>
      <c r="J867" s="178"/>
    </row>
    <row r="868" spans="8:10" s="154" customFormat="1" x14ac:dyDescent="0.3">
      <c r="H868" s="239"/>
      <c r="J868" s="178"/>
    </row>
    <row r="869" spans="8:10" s="154" customFormat="1" x14ac:dyDescent="0.3">
      <c r="H869" s="239"/>
      <c r="J869" s="178"/>
    </row>
    <row r="870" spans="8:10" s="154" customFormat="1" x14ac:dyDescent="0.3">
      <c r="H870" s="239"/>
      <c r="J870" s="178"/>
    </row>
    <row r="871" spans="8:10" s="154" customFormat="1" x14ac:dyDescent="0.3">
      <c r="H871" s="239"/>
      <c r="J871" s="178"/>
    </row>
    <row r="872" spans="8:10" s="154" customFormat="1" x14ac:dyDescent="0.3">
      <c r="H872" s="239"/>
      <c r="J872" s="178"/>
    </row>
    <row r="873" spans="8:10" s="154" customFormat="1" x14ac:dyDescent="0.3">
      <c r="H873" s="239"/>
      <c r="J873" s="178"/>
    </row>
    <row r="874" spans="8:10" s="154" customFormat="1" x14ac:dyDescent="0.3">
      <c r="H874" s="239"/>
      <c r="J874" s="178"/>
    </row>
    <row r="875" spans="8:10" s="154" customFormat="1" x14ac:dyDescent="0.3">
      <c r="H875" s="239"/>
      <c r="J875" s="178"/>
    </row>
    <row r="876" spans="8:10" s="154" customFormat="1" x14ac:dyDescent="0.3">
      <c r="H876" s="239"/>
      <c r="J876" s="178"/>
    </row>
    <row r="877" spans="8:10" s="154" customFormat="1" x14ac:dyDescent="0.3">
      <c r="H877" s="239"/>
      <c r="J877" s="178"/>
    </row>
    <row r="878" spans="8:10" s="154" customFormat="1" x14ac:dyDescent="0.3">
      <c r="H878" s="239"/>
      <c r="J878" s="178"/>
    </row>
    <row r="879" spans="8:10" s="154" customFormat="1" x14ac:dyDescent="0.3">
      <c r="H879" s="239"/>
      <c r="J879" s="178"/>
    </row>
    <row r="880" spans="8:10" s="154" customFormat="1" x14ac:dyDescent="0.3">
      <c r="H880" s="239"/>
      <c r="J880" s="178"/>
    </row>
    <row r="881" spans="8:10" s="154" customFormat="1" x14ac:dyDescent="0.3">
      <c r="H881" s="239"/>
      <c r="J881" s="178"/>
    </row>
    <row r="882" spans="8:10" s="154" customFormat="1" x14ac:dyDescent="0.3">
      <c r="H882" s="239"/>
      <c r="J882" s="178"/>
    </row>
    <row r="883" spans="8:10" s="154" customFormat="1" x14ac:dyDescent="0.3">
      <c r="H883" s="239"/>
      <c r="J883" s="178"/>
    </row>
    <row r="884" spans="8:10" s="154" customFormat="1" x14ac:dyDescent="0.3">
      <c r="H884" s="239"/>
      <c r="J884" s="178"/>
    </row>
    <row r="885" spans="8:10" s="154" customFormat="1" x14ac:dyDescent="0.3">
      <c r="H885" s="239"/>
      <c r="J885" s="178"/>
    </row>
    <row r="886" spans="8:10" s="154" customFormat="1" x14ac:dyDescent="0.3">
      <c r="H886" s="239"/>
      <c r="J886" s="178"/>
    </row>
    <row r="887" spans="8:10" s="154" customFormat="1" x14ac:dyDescent="0.3">
      <c r="H887" s="239"/>
      <c r="J887" s="178"/>
    </row>
    <row r="888" spans="8:10" s="154" customFormat="1" x14ac:dyDescent="0.3">
      <c r="H888" s="239"/>
      <c r="J888" s="178"/>
    </row>
    <row r="889" spans="8:10" s="154" customFormat="1" x14ac:dyDescent="0.3">
      <c r="H889" s="239"/>
      <c r="J889" s="178"/>
    </row>
    <row r="890" spans="8:10" s="154" customFormat="1" x14ac:dyDescent="0.3">
      <c r="H890" s="239"/>
      <c r="J890" s="178"/>
    </row>
    <row r="891" spans="8:10" s="154" customFormat="1" x14ac:dyDescent="0.3">
      <c r="H891" s="239"/>
      <c r="J891" s="178"/>
    </row>
    <row r="892" spans="8:10" s="154" customFormat="1" x14ac:dyDescent="0.3">
      <c r="H892" s="239"/>
      <c r="J892" s="178"/>
    </row>
    <row r="893" spans="8:10" s="154" customFormat="1" x14ac:dyDescent="0.3">
      <c r="H893" s="239"/>
      <c r="J893" s="178"/>
    </row>
    <row r="894" spans="8:10" s="154" customFormat="1" x14ac:dyDescent="0.3">
      <c r="H894" s="239"/>
      <c r="J894" s="178"/>
    </row>
    <row r="895" spans="8:10" s="154" customFormat="1" x14ac:dyDescent="0.3">
      <c r="H895" s="239"/>
      <c r="J895" s="178"/>
    </row>
    <row r="896" spans="8:10" s="154" customFormat="1" x14ac:dyDescent="0.3">
      <c r="H896" s="239"/>
      <c r="J896" s="178"/>
    </row>
    <row r="897" spans="8:10" s="154" customFormat="1" x14ac:dyDescent="0.3">
      <c r="H897" s="239"/>
      <c r="J897" s="178"/>
    </row>
    <row r="898" spans="8:10" s="154" customFormat="1" x14ac:dyDescent="0.3">
      <c r="H898" s="239"/>
      <c r="J898" s="178"/>
    </row>
    <row r="899" spans="8:10" s="154" customFormat="1" x14ac:dyDescent="0.3">
      <c r="H899" s="239"/>
      <c r="J899" s="178"/>
    </row>
    <row r="900" spans="8:10" s="154" customFormat="1" x14ac:dyDescent="0.3">
      <c r="H900" s="239"/>
      <c r="J900" s="178"/>
    </row>
    <row r="901" spans="8:10" s="154" customFormat="1" x14ac:dyDescent="0.3">
      <c r="H901" s="239"/>
      <c r="J901" s="178"/>
    </row>
    <row r="902" spans="8:10" s="154" customFormat="1" x14ac:dyDescent="0.3">
      <c r="H902" s="239"/>
      <c r="J902" s="178"/>
    </row>
    <row r="903" spans="8:10" s="154" customFormat="1" x14ac:dyDescent="0.3">
      <c r="H903" s="239"/>
      <c r="J903" s="178"/>
    </row>
    <row r="904" spans="8:10" s="154" customFormat="1" x14ac:dyDescent="0.3">
      <c r="H904" s="239"/>
      <c r="J904" s="178"/>
    </row>
    <row r="905" spans="8:10" s="154" customFormat="1" x14ac:dyDescent="0.3">
      <c r="H905" s="239"/>
      <c r="J905" s="178"/>
    </row>
    <row r="906" spans="8:10" s="154" customFormat="1" x14ac:dyDescent="0.3">
      <c r="H906" s="239"/>
      <c r="J906" s="178"/>
    </row>
    <row r="907" spans="8:10" s="154" customFormat="1" x14ac:dyDescent="0.3">
      <c r="H907" s="239"/>
      <c r="J907" s="178"/>
    </row>
    <row r="908" spans="8:10" s="154" customFormat="1" x14ac:dyDescent="0.3">
      <c r="H908" s="239"/>
      <c r="J908" s="178"/>
    </row>
    <row r="909" spans="8:10" s="154" customFormat="1" x14ac:dyDescent="0.3">
      <c r="H909" s="239"/>
      <c r="J909" s="178"/>
    </row>
    <row r="910" spans="8:10" s="154" customFormat="1" x14ac:dyDescent="0.3">
      <c r="H910" s="239"/>
      <c r="J910" s="178"/>
    </row>
    <row r="911" spans="8:10" s="154" customFormat="1" x14ac:dyDescent="0.3">
      <c r="H911" s="239"/>
      <c r="J911" s="178"/>
    </row>
    <row r="912" spans="8:10" s="154" customFormat="1" x14ac:dyDescent="0.3">
      <c r="H912" s="239"/>
      <c r="J912" s="178"/>
    </row>
    <row r="913" spans="8:10" s="154" customFormat="1" x14ac:dyDescent="0.3">
      <c r="H913" s="239"/>
      <c r="J913" s="178"/>
    </row>
    <row r="914" spans="8:10" s="154" customFormat="1" x14ac:dyDescent="0.3">
      <c r="H914" s="239"/>
      <c r="J914" s="178"/>
    </row>
    <row r="915" spans="8:10" s="154" customFormat="1" x14ac:dyDescent="0.3">
      <c r="H915" s="239"/>
      <c r="J915" s="178"/>
    </row>
    <row r="916" spans="8:10" s="154" customFormat="1" x14ac:dyDescent="0.3">
      <c r="H916" s="239"/>
      <c r="J916" s="178"/>
    </row>
    <row r="917" spans="8:10" s="154" customFormat="1" x14ac:dyDescent="0.3">
      <c r="H917" s="239"/>
      <c r="J917" s="178"/>
    </row>
    <row r="918" spans="8:10" s="154" customFormat="1" x14ac:dyDescent="0.3">
      <c r="H918" s="239"/>
      <c r="J918" s="178"/>
    </row>
    <row r="919" spans="8:10" s="154" customFormat="1" x14ac:dyDescent="0.3">
      <c r="H919" s="239"/>
      <c r="J919" s="178"/>
    </row>
    <row r="920" spans="8:10" s="154" customFormat="1" x14ac:dyDescent="0.3">
      <c r="H920" s="239"/>
      <c r="J920" s="178"/>
    </row>
    <row r="921" spans="8:10" s="154" customFormat="1" x14ac:dyDescent="0.3">
      <c r="H921" s="239"/>
      <c r="J921" s="178"/>
    </row>
    <row r="922" spans="8:10" s="154" customFormat="1" x14ac:dyDescent="0.3">
      <c r="H922" s="239"/>
      <c r="J922" s="178"/>
    </row>
    <row r="923" spans="8:10" s="154" customFormat="1" x14ac:dyDescent="0.3">
      <c r="H923" s="239"/>
      <c r="J923" s="178"/>
    </row>
    <row r="924" spans="8:10" s="154" customFormat="1" x14ac:dyDescent="0.3">
      <c r="H924" s="239"/>
      <c r="J924" s="178"/>
    </row>
    <row r="925" spans="8:10" s="154" customFormat="1" x14ac:dyDescent="0.3">
      <c r="H925" s="239"/>
      <c r="J925" s="178"/>
    </row>
    <row r="926" spans="8:10" s="154" customFormat="1" x14ac:dyDescent="0.3">
      <c r="H926" s="239"/>
      <c r="J926" s="178"/>
    </row>
    <row r="927" spans="8:10" s="154" customFormat="1" x14ac:dyDescent="0.3">
      <c r="H927" s="239"/>
      <c r="J927" s="178"/>
    </row>
    <row r="928" spans="8:10" s="154" customFormat="1" x14ac:dyDescent="0.3">
      <c r="H928" s="239"/>
      <c r="J928" s="178"/>
    </row>
    <row r="929" spans="8:10" s="154" customFormat="1" x14ac:dyDescent="0.3">
      <c r="H929" s="239"/>
      <c r="J929" s="178"/>
    </row>
    <row r="930" spans="8:10" s="154" customFormat="1" x14ac:dyDescent="0.3">
      <c r="H930" s="239"/>
      <c r="J930" s="178"/>
    </row>
    <row r="931" spans="8:10" s="154" customFormat="1" x14ac:dyDescent="0.3">
      <c r="H931" s="239"/>
      <c r="J931" s="178"/>
    </row>
    <row r="932" spans="8:10" s="154" customFormat="1" x14ac:dyDescent="0.3">
      <c r="H932" s="239"/>
      <c r="J932" s="178"/>
    </row>
    <row r="933" spans="8:10" s="154" customFormat="1" x14ac:dyDescent="0.3">
      <c r="H933" s="239"/>
      <c r="J933" s="178"/>
    </row>
    <row r="934" spans="8:10" s="154" customFormat="1" x14ac:dyDescent="0.3">
      <c r="H934" s="239"/>
      <c r="J934" s="178"/>
    </row>
    <row r="935" spans="8:10" s="154" customFormat="1" x14ac:dyDescent="0.3">
      <c r="H935" s="239"/>
      <c r="J935" s="178"/>
    </row>
    <row r="936" spans="8:10" s="154" customFormat="1" x14ac:dyDescent="0.3">
      <c r="H936" s="239"/>
      <c r="J936" s="178"/>
    </row>
    <row r="937" spans="8:10" s="154" customFormat="1" x14ac:dyDescent="0.3">
      <c r="H937" s="239"/>
      <c r="J937" s="178"/>
    </row>
    <row r="938" spans="8:10" s="154" customFormat="1" x14ac:dyDescent="0.3">
      <c r="H938" s="239"/>
      <c r="J938" s="178"/>
    </row>
    <row r="939" spans="8:10" s="154" customFormat="1" x14ac:dyDescent="0.3">
      <c r="H939" s="239"/>
      <c r="J939" s="178"/>
    </row>
    <row r="940" spans="8:10" s="154" customFormat="1" x14ac:dyDescent="0.3">
      <c r="H940" s="239"/>
      <c r="J940" s="178"/>
    </row>
    <row r="941" spans="8:10" s="154" customFormat="1" x14ac:dyDescent="0.3">
      <c r="H941" s="239"/>
      <c r="J941" s="178"/>
    </row>
    <row r="942" spans="8:10" s="154" customFormat="1" x14ac:dyDescent="0.3">
      <c r="H942" s="239"/>
      <c r="J942" s="178"/>
    </row>
    <row r="943" spans="8:10" s="154" customFormat="1" x14ac:dyDescent="0.3">
      <c r="H943" s="239"/>
      <c r="J943" s="178"/>
    </row>
    <row r="944" spans="8:10" s="154" customFormat="1" x14ac:dyDescent="0.3">
      <c r="H944" s="239"/>
      <c r="J944" s="178"/>
    </row>
    <row r="945" spans="8:10" s="154" customFormat="1" x14ac:dyDescent="0.3">
      <c r="H945" s="239"/>
      <c r="J945" s="178"/>
    </row>
    <row r="946" spans="8:10" s="154" customFormat="1" x14ac:dyDescent="0.3">
      <c r="H946" s="239"/>
      <c r="J946" s="178"/>
    </row>
    <row r="947" spans="8:10" s="154" customFormat="1" x14ac:dyDescent="0.3">
      <c r="H947" s="239"/>
      <c r="J947" s="178"/>
    </row>
    <row r="948" spans="8:10" s="154" customFormat="1" x14ac:dyDescent="0.3">
      <c r="H948" s="239"/>
      <c r="J948" s="178"/>
    </row>
    <row r="949" spans="8:10" s="154" customFormat="1" x14ac:dyDescent="0.3">
      <c r="H949" s="239"/>
      <c r="J949" s="178"/>
    </row>
    <row r="950" spans="8:10" s="154" customFormat="1" x14ac:dyDescent="0.3">
      <c r="H950" s="239"/>
      <c r="J950" s="178"/>
    </row>
    <row r="951" spans="8:10" s="154" customFormat="1" x14ac:dyDescent="0.3">
      <c r="H951" s="239"/>
      <c r="J951" s="178"/>
    </row>
    <row r="952" spans="8:10" s="154" customFormat="1" x14ac:dyDescent="0.3">
      <c r="H952" s="239"/>
      <c r="J952" s="178"/>
    </row>
    <row r="953" spans="8:10" s="154" customFormat="1" x14ac:dyDescent="0.3">
      <c r="H953" s="239"/>
      <c r="J953" s="178"/>
    </row>
    <row r="954" spans="8:10" s="154" customFormat="1" x14ac:dyDescent="0.3">
      <c r="H954" s="239"/>
      <c r="J954" s="178"/>
    </row>
    <row r="955" spans="8:10" s="154" customFormat="1" x14ac:dyDescent="0.3">
      <c r="H955" s="239"/>
      <c r="J955" s="178"/>
    </row>
    <row r="956" spans="8:10" s="154" customFormat="1" x14ac:dyDescent="0.3">
      <c r="H956" s="239"/>
      <c r="J956" s="178"/>
    </row>
    <row r="957" spans="8:10" s="154" customFormat="1" x14ac:dyDescent="0.3">
      <c r="H957" s="239"/>
      <c r="J957" s="178"/>
    </row>
    <row r="958" spans="8:10" s="154" customFormat="1" x14ac:dyDescent="0.3">
      <c r="H958" s="239"/>
      <c r="J958" s="178"/>
    </row>
    <row r="959" spans="8:10" s="154" customFormat="1" x14ac:dyDescent="0.3">
      <c r="H959" s="239"/>
      <c r="J959" s="178"/>
    </row>
    <row r="960" spans="8:10" s="154" customFormat="1" x14ac:dyDescent="0.3">
      <c r="H960" s="239"/>
      <c r="J960" s="178"/>
    </row>
    <row r="961" spans="8:10" s="154" customFormat="1" x14ac:dyDescent="0.3">
      <c r="H961" s="239"/>
      <c r="J961" s="178"/>
    </row>
    <row r="962" spans="8:10" s="154" customFormat="1" x14ac:dyDescent="0.3">
      <c r="H962" s="239"/>
      <c r="J962" s="178"/>
    </row>
    <row r="963" spans="8:10" s="154" customFormat="1" x14ac:dyDescent="0.3">
      <c r="H963" s="239"/>
      <c r="J963" s="178"/>
    </row>
    <row r="964" spans="8:10" s="154" customFormat="1" x14ac:dyDescent="0.3">
      <c r="H964" s="239"/>
      <c r="J964" s="178"/>
    </row>
    <row r="965" spans="8:10" s="154" customFormat="1" x14ac:dyDescent="0.3">
      <c r="H965" s="239"/>
      <c r="J965" s="178"/>
    </row>
    <row r="966" spans="8:10" s="154" customFormat="1" x14ac:dyDescent="0.3">
      <c r="H966" s="239"/>
      <c r="J966" s="178"/>
    </row>
    <row r="967" spans="8:10" s="154" customFormat="1" x14ac:dyDescent="0.3">
      <c r="H967" s="239"/>
      <c r="J967" s="178"/>
    </row>
    <row r="968" spans="8:10" s="154" customFormat="1" x14ac:dyDescent="0.3">
      <c r="H968" s="239"/>
      <c r="J968" s="178"/>
    </row>
    <row r="969" spans="8:10" s="154" customFormat="1" x14ac:dyDescent="0.3">
      <c r="H969" s="239"/>
      <c r="J969" s="178"/>
    </row>
    <row r="970" spans="8:10" s="154" customFormat="1" x14ac:dyDescent="0.3">
      <c r="H970" s="239"/>
      <c r="J970" s="178"/>
    </row>
    <row r="971" spans="8:10" s="154" customFormat="1" x14ac:dyDescent="0.3">
      <c r="H971" s="239"/>
      <c r="J971" s="178"/>
    </row>
    <row r="972" spans="8:10" s="154" customFormat="1" x14ac:dyDescent="0.3">
      <c r="H972" s="239"/>
      <c r="J972" s="178"/>
    </row>
    <row r="973" spans="8:10" s="154" customFormat="1" x14ac:dyDescent="0.3">
      <c r="H973" s="239"/>
      <c r="J973" s="178"/>
    </row>
    <row r="974" spans="8:10" s="154" customFormat="1" x14ac:dyDescent="0.3">
      <c r="H974" s="239"/>
      <c r="J974" s="178"/>
    </row>
    <row r="975" spans="8:10" s="154" customFormat="1" x14ac:dyDescent="0.3">
      <c r="H975" s="239"/>
      <c r="J975" s="178"/>
    </row>
    <row r="976" spans="8:10" s="154" customFormat="1" x14ac:dyDescent="0.3">
      <c r="H976" s="239"/>
      <c r="J976" s="178"/>
    </row>
    <row r="977" spans="8:10" s="154" customFormat="1" x14ac:dyDescent="0.3">
      <c r="H977" s="239"/>
      <c r="J977" s="178"/>
    </row>
    <row r="978" spans="8:10" s="154" customFormat="1" x14ac:dyDescent="0.3">
      <c r="H978" s="239"/>
      <c r="J978" s="178"/>
    </row>
    <row r="979" spans="8:10" s="154" customFormat="1" x14ac:dyDescent="0.3">
      <c r="H979" s="239"/>
      <c r="J979" s="178"/>
    </row>
    <row r="980" spans="8:10" s="154" customFormat="1" x14ac:dyDescent="0.3">
      <c r="H980" s="239"/>
      <c r="J980" s="178"/>
    </row>
    <row r="981" spans="8:10" s="154" customFormat="1" x14ac:dyDescent="0.3">
      <c r="H981" s="239"/>
      <c r="J981" s="178"/>
    </row>
    <row r="982" spans="8:10" s="154" customFormat="1" x14ac:dyDescent="0.3">
      <c r="H982" s="239"/>
      <c r="J982" s="178"/>
    </row>
    <row r="983" spans="8:10" s="154" customFormat="1" x14ac:dyDescent="0.3">
      <c r="H983" s="239"/>
      <c r="J983" s="178"/>
    </row>
    <row r="984" spans="8:10" s="154" customFormat="1" x14ac:dyDescent="0.3">
      <c r="H984" s="239"/>
      <c r="J984" s="178"/>
    </row>
    <row r="985" spans="8:10" s="154" customFormat="1" x14ac:dyDescent="0.3">
      <c r="H985" s="239"/>
      <c r="J985" s="178"/>
    </row>
    <row r="986" spans="8:10" s="154" customFormat="1" x14ac:dyDescent="0.3">
      <c r="H986" s="239"/>
      <c r="J986" s="178"/>
    </row>
    <row r="987" spans="8:10" s="154" customFormat="1" x14ac:dyDescent="0.3">
      <c r="H987" s="239"/>
      <c r="J987" s="178"/>
    </row>
    <row r="988" spans="8:10" s="154" customFormat="1" x14ac:dyDescent="0.3">
      <c r="H988" s="239"/>
      <c r="J988" s="178"/>
    </row>
    <row r="989" spans="8:10" s="154" customFormat="1" x14ac:dyDescent="0.3">
      <c r="H989" s="239"/>
      <c r="J989" s="178"/>
    </row>
    <row r="990" spans="8:10" s="154" customFormat="1" x14ac:dyDescent="0.3">
      <c r="H990" s="239"/>
      <c r="J990" s="178"/>
    </row>
    <row r="991" spans="8:10" s="154" customFormat="1" x14ac:dyDescent="0.3">
      <c r="H991" s="239"/>
      <c r="J991" s="178"/>
    </row>
    <row r="992" spans="8:10" s="154" customFormat="1" x14ac:dyDescent="0.3">
      <c r="H992" s="239"/>
      <c r="J992" s="178"/>
    </row>
    <row r="993" spans="8:10" s="154" customFormat="1" x14ac:dyDescent="0.3">
      <c r="H993" s="239"/>
      <c r="J993" s="178"/>
    </row>
    <row r="994" spans="8:10" s="154" customFormat="1" x14ac:dyDescent="0.3">
      <c r="H994" s="239"/>
      <c r="J994" s="178"/>
    </row>
    <row r="995" spans="8:10" s="154" customFormat="1" x14ac:dyDescent="0.3">
      <c r="H995" s="239"/>
      <c r="J995" s="178"/>
    </row>
    <row r="996" spans="8:10" s="154" customFormat="1" x14ac:dyDescent="0.3">
      <c r="H996" s="239"/>
      <c r="J996" s="178"/>
    </row>
    <row r="997" spans="8:10" s="154" customFormat="1" x14ac:dyDescent="0.3">
      <c r="H997" s="239"/>
      <c r="J997" s="178"/>
    </row>
    <row r="998" spans="8:10" s="154" customFormat="1" x14ac:dyDescent="0.3">
      <c r="H998" s="239"/>
      <c r="J998" s="178"/>
    </row>
    <row r="999" spans="8:10" s="154" customFormat="1" x14ac:dyDescent="0.3">
      <c r="H999" s="239"/>
      <c r="J999" s="178"/>
    </row>
    <row r="1000" spans="8:10" s="154" customFormat="1" x14ac:dyDescent="0.3">
      <c r="H1000" s="239"/>
      <c r="J1000" s="178"/>
    </row>
    <row r="1001" spans="8:10" s="154" customFormat="1" x14ac:dyDescent="0.3">
      <c r="H1001" s="239"/>
      <c r="J1001" s="178"/>
    </row>
    <row r="1002" spans="8:10" s="154" customFormat="1" x14ac:dyDescent="0.3">
      <c r="H1002" s="239"/>
      <c r="J1002" s="178"/>
    </row>
    <row r="1003" spans="8:10" s="154" customFormat="1" x14ac:dyDescent="0.3">
      <c r="H1003" s="239"/>
      <c r="J1003" s="178"/>
    </row>
    <row r="1004" spans="8:10" s="154" customFormat="1" x14ac:dyDescent="0.3">
      <c r="H1004" s="239"/>
      <c r="J1004" s="178"/>
    </row>
    <row r="1005" spans="8:10" s="154" customFormat="1" x14ac:dyDescent="0.3">
      <c r="H1005" s="239"/>
      <c r="J1005" s="178"/>
    </row>
    <row r="1006" spans="8:10" s="154" customFormat="1" x14ac:dyDescent="0.3">
      <c r="H1006" s="239"/>
      <c r="J1006" s="178"/>
    </row>
    <row r="1007" spans="8:10" s="154" customFormat="1" x14ac:dyDescent="0.3">
      <c r="H1007" s="239"/>
      <c r="J1007" s="178"/>
    </row>
    <row r="1008" spans="8:10" s="154" customFormat="1" x14ac:dyDescent="0.3">
      <c r="H1008" s="239"/>
      <c r="J1008" s="178"/>
    </row>
    <row r="1009" spans="8:10" s="154" customFormat="1" x14ac:dyDescent="0.3">
      <c r="H1009" s="239"/>
      <c r="J1009" s="178"/>
    </row>
    <row r="1010" spans="8:10" s="154" customFormat="1" x14ac:dyDescent="0.3">
      <c r="H1010" s="239"/>
      <c r="J1010" s="178"/>
    </row>
    <row r="1011" spans="8:10" s="154" customFormat="1" x14ac:dyDescent="0.3">
      <c r="H1011" s="239"/>
      <c r="J1011" s="178"/>
    </row>
    <row r="1012" spans="8:10" s="154" customFormat="1" x14ac:dyDescent="0.3">
      <c r="H1012" s="239"/>
      <c r="J1012" s="178"/>
    </row>
    <row r="1013" spans="8:10" s="154" customFormat="1" x14ac:dyDescent="0.3">
      <c r="H1013" s="239"/>
      <c r="J1013" s="178"/>
    </row>
    <row r="1014" spans="8:10" s="154" customFormat="1" x14ac:dyDescent="0.3">
      <c r="H1014" s="239"/>
      <c r="J1014" s="178"/>
    </row>
    <row r="1015" spans="8:10" s="154" customFormat="1" x14ac:dyDescent="0.3">
      <c r="H1015" s="239"/>
      <c r="J1015" s="178"/>
    </row>
    <row r="1016" spans="8:10" s="154" customFormat="1" x14ac:dyDescent="0.3">
      <c r="H1016" s="239"/>
      <c r="J1016" s="178"/>
    </row>
    <row r="1017" spans="8:10" s="154" customFormat="1" x14ac:dyDescent="0.3">
      <c r="H1017" s="239"/>
      <c r="J1017" s="178"/>
    </row>
    <row r="1018" spans="8:10" s="154" customFormat="1" x14ac:dyDescent="0.3">
      <c r="H1018" s="239"/>
      <c r="J1018" s="178"/>
    </row>
    <row r="1019" spans="8:10" s="154" customFormat="1" x14ac:dyDescent="0.3">
      <c r="H1019" s="239"/>
      <c r="J1019" s="178"/>
    </row>
    <row r="1020" spans="8:10" s="154" customFormat="1" x14ac:dyDescent="0.3">
      <c r="H1020" s="239"/>
      <c r="J1020" s="178"/>
    </row>
    <row r="1021" spans="8:10" s="154" customFormat="1" x14ac:dyDescent="0.3">
      <c r="H1021" s="239"/>
      <c r="J1021" s="178"/>
    </row>
    <row r="1022" spans="8:10" s="154" customFormat="1" x14ac:dyDescent="0.3">
      <c r="H1022" s="239"/>
      <c r="J1022" s="178"/>
    </row>
    <row r="1023" spans="8:10" s="154" customFormat="1" x14ac:dyDescent="0.3">
      <c r="H1023" s="239"/>
      <c r="J1023" s="178"/>
    </row>
    <row r="1024" spans="8:10" s="154" customFormat="1" x14ac:dyDescent="0.3">
      <c r="H1024" s="239"/>
      <c r="J1024" s="178"/>
    </row>
    <row r="1025" spans="8:10" s="154" customFormat="1" x14ac:dyDescent="0.3">
      <c r="H1025" s="239"/>
      <c r="J1025" s="178"/>
    </row>
    <row r="1026" spans="8:10" s="154" customFormat="1" x14ac:dyDescent="0.3">
      <c r="H1026" s="239"/>
      <c r="J1026" s="178"/>
    </row>
    <row r="1027" spans="8:10" s="154" customFormat="1" x14ac:dyDescent="0.3">
      <c r="H1027" s="239"/>
      <c r="J1027" s="178"/>
    </row>
    <row r="1028" spans="8:10" s="154" customFormat="1" x14ac:dyDescent="0.3">
      <c r="H1028" s="239"/>
      <c r="J1028" s="178"/>
    </row>
    <row r="1029" spans="8:10" s="154" customFormat="1" x14ac:dyDescent="0.3">
      <c r="H1029" s="239"/>
      <c r="J1029" s="178"/>
    </row>
    <row r="1030" spans="8:10" s="154" customFormat="1" x14ac:dyDescent="0.3">
      <c r="H1030" s="239"/>
      <c r="J1030" s="178"/>
    </row>
    <row r="1031" spans="8:10" s="154" customFormat="1" x14ac:dyDescent="0.3">
      <c r="H1031" s="239"/>
      <c r="J1031" s="178"/>
    </row>
    <row r="1032" spans="8:10" s="154" customFormat="1" x14ac:dyDescent="0.3">
      <c r="H1032" s="239"/>
      <c r="J1032" s="178"/>
    </row>
    <row r="1033" spans="8:10" s="154" customFormat="1" x14ac:dyDescent="0.3">
      <c r="H1033" s="239"/>
      <c r="J1033" s="178"/>
    </row>
    <row r="1034" spans="8:10" s="154" customFormat="1" x14ac:dyDescent="0.3">
      <c r="H1034" s="239"/>
      <c r="J1034" s="178"/>
    </row>
    <row r="1035" spans="8:10" s="154" customFormat="1" x14ac:dyDescent="0.3">
      <c r="H1035" s="239"/>
      <c r="J1035" s="178"/>
    </row>
    <row r="1036" spans="8:10" s="154" customFormat="1" x14ac:dyDescent="0.3">
      <c r="H1036" s="239"/>
      <c r="J1036" s="178"/>
    </row>
    <row r="1037" spans="8:10" s="154" customFormat="1" x14ac:dyDescent="0.3">
      <c r="H1037" s="239"/>
      <c r="J1037" s="178"/>
    </row>
    <row r="1038" spans="8:10" s="154" customFormat="1" x14ac:dyDescent="0.3">
      <c r="H1038" s="239"/>
      <c r="J1038" s="178"/>
    </row>
    <row r="1039" spans="8:10" s="154" customFormat="1" x14ac:dyDescent="0.3">
      <c r="H1039" s="239"/>
      <c r="J1039" s="178"/>
    </row>
    <row r="1040" spans="8:10" s="154" customFormat="1" x14ac:dyDescent="0.3">
      <c r="H1040" s="239"/>
      <c r="J1040" s="178"/>
    </row>
    <row r="1041" spans="8:10" s="154" customFormat="1" x14ac:dyDescent="0.3">
      <c r="H1041" s="239"/>
      <c r="J1041" s="178"/>
    </row>
    <row r="1042" spans="8:10" s="154" customFormat="1" x14ac:dyDescent="0.3">
      <c r="H1042" s="239"/>
      <c r="J1042" s="178"/>
    </row>
    <row r="1043" spans="8:10" s="154" customFormat="1" x14ac:dyDescent="0.3">
      <c r="H1043" s="239"/>
      <c r="J1043" s="178"/>
    </row>
    <row r="1044" spans="8:10" s="154" customFormat="1" x14ac:dyDescent="0.3">
      <c r="H1044" s="239"/>
      <c r="J1044" s="178"/>
    </row>
    <row r="1045" spans="8:10" s="154" customFormat="1" x14ac:dyDescent="0.3">
      <c r="H1045" s="239"/>
      <c r="J1045" s="178"/>
    </row>
    <row r="1046" spans="8:10" s="154" customFormat="1" x14ac:dyDescent="0.3">
      <c r="H1046" s="239"/>
      <c r="J1046" s="178"/>
    </row>
    <row r="1047" spans="8:10" s="154" customFormat="1" x14ac:dyDescent="0.3">
      <c r="H1047" s="239"/>
      <c r="J1047" s="178"/>
    </row>
    <row r="1048" spans="8:10" s="154" customFormat="1" x14ac:dyDescent="0.3">
      <c r="H1048" s="239"/>
      <c r="J1048" s="178"/>
    </row>
    <row r="1049" spans="8:10" s="154" customFormat="1" x14ac:dyDescent="0.3">
      <c r="H1049" s="239"/>
      <c r="J1049" s="178"/>
    </row>
    <row r="1050" spans="8:10" s="154" customFormat="1" x14ac:dyDescent="0.3">
      <c r="H1050" s="239"/>
      <c r="J1050" s="178"/>
    </row>
    <row r="1051" spans="8:10" s="154" customFormat="1" x14ac:dyDescent="0.3">
      <c r="H1051" s="239"/>
      <c r="J1051" s="178"/>
    </row>
    <row r="1052" spans="8:10" s="154" customFormat="1" x14ac:dyDescent="0.3">
      <c r="H1052" s="239"/>
      <c r="J1052" s="178"/>
    </row>
    <row r="1053" spans="8:10" s="154" customFormat="1" x14ac:dyDescent="0.3">
      <c r="H1053" s="239"/>
      <c r="J1053" s="178"/>
    </row>
    <row r="1054" spans="8:10" s="154" customFormat="1" x14ac:dyDescent="0.3">
      <c r="H1054" s="239"/>
      <c r="J1054" s="178"/>
    </row>
    <row r="1055" spans="8:10" s="154" customFormat="1" x14ac:dyDescent="0.3">
      <c r="H1055" s="239"/>
      <c r="J1055" s="178"/>
    </row>
    <row r="1056" spans="8:10" s="154" customFormat="1" x14ac:dyDescent="0.3">
      <c r="H1056" s="239"/>
      <c r="J1056" s="178"/>
    </row>
    <row r="1057" spans="8:10" s="154" customFormat="1" x14ac:dyDescent="0.3">
      <c r="H1057" s="239"/>
      <c r="J1057" s="178"/>
    </row>
    <row r="1058" spans="8:10" s="154" customFormat="1" x14ac:dyDescent="0.3">
      <c r="H1058" s="239"/>
      <c r="J1058" s="178"/>
    </row>
    <row r="1059" spans="8:10" s="154" customFormat="1" x14ac:dyDescent="0.3">
      <c r="H1059" s="239"/>
      <c r="J1059" s="178"/>
    </row>
    <row r="1060" spans="8:10" s="154" customFormat="1" x14ac:dyDescent="0.3">
      <c r="H1060" s="239"/>
      <c r="J1060" s="178"/>
    </row>
    <row r="1061" spans="8:10" s="154" customFormat="1" x14ac:dyDescent="0.3">
      <c r="H1061" s="239"/>
      <c r="J1061" s="178"/>
    </row>
    <row r="1062" spans="8:10" s="154" customFormat="1" x14ac:dyDescent="0.3">
      <c r="H1062" s="239"/>
      <c r="J1062" s="178"/>
    </row>
    <row r="1063" spans="8:10" s="154" customFormat="1" x14ac:dyDescent="0.3">
      <c r="H1063" s="239"/>
      <c r="J1063" s="178"/>
    </row>
    <row r="1064" spans="8:10" s="154" customFormat="1" x14ac:dyDescent="0.3">
      <c r="H1064" s="239"/>
      <c r="J1064" s="178"/>
    </row>
    <row r="1065" spans="8:10" s="154" customFormat="1" x14ac:dyDescent="0.3">
      <c r="H1065" s="239"/>
      <c r="J1065" s="178"/>
    </row>
    <row r="1066" spans="8:10" s="154" customFormat="1" x14ac:dyDescent="0.3">
      <c r="H1066" s="239"/>
      <c r="J1066" s="178"/>
    </row>
    <row r="1067" spans="8:10" s="154" customFormat="1" x14ac:dyDescent="0.3">
      <c r="H1067" s="239"/>
      <c r="J1067" s="178"/>
    </row>
    <row r="1068" spans="8:10" s="154" customFormat="1" x14ac:dyDescent="0.3">
      <c r="H1068" s="239"/>
      <c r="J1068" s="178"/>
    </row>
    <row r="1069" spans="8:10" s="154" customFormat="1" x14ac:dyDescent="0.3">
      <c r="H1069" s="239"/>
      <c r="J1069" s="178"/>
    </row>
    <row r="1070" spans="8:10" s="154" customFormat="1" x14ac:dyDescent="0.3">
      <c r="H1070" s="239"/>
      <c r="J1070" s="178"/>
    </row>
    <row r="1071" spans="8:10" s="154" customFormat="1" x14ac:dyDescent="0.3">
      <c r="H1071" s="239"/>
      <c r="J1071" s="178"/>
    </row>
    <row r="1072" spans="8:10" s="154" customFormat="1" x14ac:dyDescent="0.3">
      <c r="H1072" s="239"/>
      <c r="J1072" s="178"/>
    </row>
    <row r="1073" spans="8:10" s="154" customFormat="1" x14ac:dyDescent="0.3">
      <c r="H1073" s="239"/>
      <c r="J1073" s="178"/>
    </row>
    <row r="1074" spans="8:10" s="154" customFormat="1" x14ac:dyDescent="0.3">
      <c r="H1074" s="239"/>
      <c r="J1074" s="178"/>
    </row>
    <row r="1075" spans="8:10" s="154" customFormat="1" x14ac:dyDescent="0.3">
      <c r="H1075" s="239"/>
      <c r="J1075" s="178"/>
    </row>
    <row r="1076" spans="8:10" s="154" customFormat="1" x14ac:dyDescent="0.3">
      <c r="H1076" s="239"/>
      <c r="J1076" s="178"/>
    </row>
    <row r="1077" spans="8:10" s="154" customFormat="1" x14ac:dyDescent="0.3">
      <c r="H1077" s="239"/>
      <c r="J1077" s="178"/>
    </row>
    <row r="1078" spans="8:10" s="154" customFormat="1" x14ac:dyDescent="0.3">
      <c r="H1078" s="239"/>
      <c r="J1078" s="178"/>
    </row>
    <row r="1079" spans="8:10" s="154" customFormat="1" x14ac:dyDescent="0.3">
      <c r="H1079" s="239"/>
      <c r="J1079" s="178"/>
    </row>
    <row r="1080" spans="8:10" s="154" customFormat="1" x14ac:dyDescent="0.3">
      <c r="H1080" s="239"/>
      <c r="J1080" s="178"/>
    </row>
    <row r="1081" spans="8:10" s="154" customFormat="1" x14ac:dyDescent="0.3">
      <c r="H1081" s="239"/>
      <c r="J1081" s="178"/>
    </row>
    <row r="1082" spans="8:10" s="154" customFormat="1" x14ac:dyDescent="0.3">
      <c r="H1082" s="239"/>
      <c r="J1082" s="178"/>
    </row>
    <row r="1083" spans="8:10" s="154" customFormat="1" x14ac:dyDescent="0.3">
      <c r="H1083" s="239"/>
      <c r="J1083" s="178"/>
    </row>
    <row r="1084" spans="8:10" s="154" customFormat="1" x14ac:dyDescent="0.3">
      <c r="H1084" s="239"/>
      <c r="J1084" s="178"/>
    </row>
    <row r="1085" spans="8:10" s="154" customFormat="1" x14ac:dyDescent="0.3">
      <c r="H1085" s="239"/>
      <c r="J1085" s="178"/>
    </row>
    <row r="1086" spans="8:10" s="154" customFormat="1" x14ac:dyDescent="0.3">
      <c r="H1086" s="239"/>
      <c r="J1086" s="178"/>
    </row>
    <row r="1087" spans="8:10" s="154" customFormat="1" x14ac:dyDescent="0.3">
      <c r="H1087" s="239"/>
      <c r="J1087" s="178"/>
    </row>
    <row r="1088" spans="8:10" s="154" customFormat="1" x14ac:dyDescent="0.3">
      <c r="H1088" s="239"/>
      <c r="J1088" s="178"/>
    </row>
    <row r="1089" spans="8:10" s="154" customFormat="1" x14ac:dyDescent="0.3">
      <c r="H1089" s="239"/>
      <c r="J1089" s="178"/>
    </row>
    <row r="1090" spans="8:10" s="154" customFormat="1" x14ac:dyDescent="0.3">
      <c r="H1090" s="239"/>
      <c r="J1090" s="178"/>
    </row>
    <row r="1091" spans="8:10" s="154" customFormat="1" x14ac:dyDescent="0.3">
      <c r="H1091" s="239"/>
      <c r="J1091" s="178"/>
    </row>
    <row r="1092" spans="8:10" s="154" customFormat="1" x14ac:dyDescent="0.3">
      <c r="H1092" s="239"/>
      <c r="J1092" s="178"/>
    </row>
    <row r="1093" spans="8:10" s="154" customFormat="1" x14ac:dyDescent="0.3">
      <c r="H1093" s="239"/>
      <c r="J1093" s="178"/>
    </row>
    <row r="1094" spans="8:10" s="154" customFormat="1" x14ac:dyDescent="0.3">
      <c r="H1094" s="239"/>
      <c r="J1094" s="178"/>
    </row>
    <row r="1095" spans="8:10" s="154" customFormat="1" x14ac:dyDescent="0.3">
      <c r="H1095" s="239"/>
      <c r="J1095" s="178"/>
    </row>
    <row r="1096" spans="8:10" s="154" customFormat="1" x14ac:dyDescent="0.3">
      <c r="H1096" s="239"/>
      <c r="J1096" s="178"/>
    </row>
    <row r="1097" spans="8:10" s="154" customFormat="1" x14ac:dyDescent="0.3">
      <c r="H1097" s="239"/>
      <c r="J1097" s="178"/>
    </row>
    <row r="1098" spans="8:10" s="154" customFormat="1" x14ac:dyDescent="0.3">
      <c r="H1098" s="239"/>
      <c r="J1098" s="178"/>
    </row>
    <row r="1099" spans="8:10" s="154" customFormat="1" x14ac:dyDescent="0.3">
      <c r="H1099" s="239"/>
      <c r="J1099" s="178"/>
    </row>
    <row r="1100" spans="8:10" s="154" customFormat="1" x14ac:dyDescent="0.3">
      <c r="H1100" s="239"/>
      <c r="J1100" s="178"/>
    </row>
    <row r="1101" spans="8:10" s="154" customFormat="1" x14ac:dyDescent="0.3">
      <c r="H1101" s="239"/>
      <c r="J1101" s="178"/>
    </row>
    <row r="1102" spans="8:10" s="154" customFormat="1" x14ac:dyDescent="0.3">
      <c r="H1102" s="239"/>
      <c r="J1102" s="178"/>
    </row>
    <row r="1103" spans="8:10" s="154" customFormat="1" x14ac:dyDescent="0.3">
      <c r="H1103" s="239"/>
      <c r="J1103" s="178"/>
    </row>
    <row r="1104" spans="8:10" s="154" customFormat="1" x14ac:dyDescent="0.3">
      <c r="H1104" s="239"/>
      <c r="J1104" s="178"/>
    </row>
    <row r="1105" spans="8:10" s="154" customFormat="1" x14ac:dyDescent="0.3">
      <c r="H1105" s="239"/>
      <c r="J1105" s="178"/>
    </row>
    <row r="1106" spans="8:10" s="154" customFormat="1" x14ac:dyDescent="0.3">
      <c r="H1106" s="239"/>
      <c r="J1106" s="178"/>
    </row>
    <row r="1107" spans="8:10" s="154" customFormat="1" x14ac:dyDescent="0.3">
      <c r="H1107" s="239"/>
      <c r="J1107" s="178"/>
    </row>
    <row r="1108" spans="8:10" s="154" customFormat="1" x14ac:dyDescent="0.3">
      <c r="H1108" s="239"/>
      <c r="J1108" s="178"/>
    </row>
    <row r="1109" spans="8:10" s="154" customFormat="1" x14ac:dyDescent="0.3">
      <c r="H1109" s="239"/>
      <c r="J1109" s="178"/>
    </row>
    <row r="1110" spans="8:10" s="154" customFormat="1" x14ac:dyDescent="0.3">
      <c r="H1110" s="239"/>
      <c r="J1110" s="178"/>
    </row>
    <row r="1111" spans="8:10" s="154" customFormat="1" x14ac:dyDescent="0.3">
      <c r="H1111" s="239"/>
      <c r="J1111" s="178"/>
    </row>
    <row r="1112" spans="8:10" s="154" customFormat="1" x14ac:dyDescent="0.3">
      <c r="H1112" s="239"/>
      <c r="J1112" s="178"/>
    </row>
    <row r="1113" spans="8:10" s="154" customFormat="1" x14ac:dyDescent="0.3">
      <c r="H1113" s="239"/>
      <c r="J1113" s="178"/>
    </row>
    <row r="1114" spans="8:10" s="154" customFormat="1" x14ac:dyDescent="0.3">
      <c r="H1114" s="239"/>
      <c r="J1114" s="178"/>
    </row>
    <row r="1115" spans="8:10" s="154" customFormat="1" x14ac:dyDescent="0.3">
      <c r="H1115" s="239"/>
      <c r="J1115" s="178"/>
    </row>
    <row r="1116" spans="8:10" s="154" customFormat="1" x14ac:dyDescent="0.3">
      <c r="H1116" s="239"/>
      <c r="J1116" s="178"/>
    </row>
    <row r="1117" spans="8:10" s="154" customFormat="1" x14ac:dyDescent="0.3">
      <c r="H1117" s="239"/>
      <c r="J1117" s="178"/>
    </row>
    <row r="1118" spans="8:10" s="154" customFormat="1" x14ac:dyDescent="0.3">
      <c r="H1118" s="239"/>
      <c r="J1118" s="178"/>
    </row>
    <row r="1119" spans="8:10" s="154" customFormat="1" x14ac:dyDescent="0.3">
      <c r="H1119" s="239"/>
      <c r="J1119" s="178"/>
    </row>
    <row r="1120" spans="8:10" s="154" customFormat="1" x14ac:dyDescent="0.3">
      <c r="H1120" s="239"/>
      <c r="J1120" s="178"/>
    </row>
    <row r="1121" spans="8:10" s="154" customFormat="1" x14ac:dyDescent="0.3">
      <c r="H1121" s="239"/>
      <c r="J1121" s="178"/>
    </row>
    <row r="1122" spans="8:10" s="154" customFormat="1" x14ac:dyDescent="0.3">
      <c r="H1122" s="239"/>
      <c r="J1122" s="178"/>
    </row>
    <row r="1123" spans="8:10" s="154" customFormat="1" x14ac:dyDescent="0.3">
      <c r="H1123" s="239"/>
      <c r="J1123" s="178"/>
    </row>
    <row r="1124" spans="8:10" s="154" customFormat="1" x14ac:dyDescent="0.3">
      <c r="H1124" s="239"/>
      <c r="J1124" s="178"/>
    </row>
    <row r="1125" spans="8:10" s="154" customFormat="1" x14ac:dyDescent="0.3">
      <c r="H1125" s="239"/>
      <c r="J1125" s="178"/>
    </row>
    <row r="1126" spans="8:10" s="154" customFormat="1" x14ac:dyDescent="0.3">
      <c r="H1126" s="239"/>
      <c r="J1126" s="178"/>
    </row>
    <row r="1127" spans="8:10" s="154" customFormat="1" x14ac:dyDescent="0.3">
      <c r="H1127" s="239"/>
      <c r="J1127" s="178"/>
    </row>
    <row r="1128" spans="8:10" s="154" customFormat="1" x14ac:dyDescent="0.3">
      <c r="H1128" s="239"/>
      <c r="J1128" s="178"/>
    </row>
    <row r="1129" spans="8:10" s="154" customFormat="1" x14ac:dyDescent="0.3">
      <c r="H1129" s="239"/>
      <c r="J1129" s="178"/>
    </row>
    <row r="1130" spans="8:10" s="154" customFormat="1" x14ac:dyDescent="0.3">
      <c r="H1130" s="239"/>
      <c r="J1130" s="178"/>
    </row>
    <row r="1131" spans="8:10" s="154" customFormat="1" x14ac:dyDescent="0.3">
      <c r="H1131" s="239"/>
      <c r="J1131" s="178"/>
    </row>
    <row r="1132" spans="8:10" s="154" customFormat="1" x14ac:dyDescent="0.3">
      <c r="H1132" s="239"/>
      <c r="J1132" s="178"/>
    </row>
    <row r="1133" spans="8:10" s="154" customFormat="1" x14ac:dyDescent="0.3">
      <c r="H1133" s="239"/>
      <c r="J1133" s="178"/>
    </row>
    <row r="1134" spans="8:10" s="154" customFormat="1" x14ac:dyDescent="0.3">
      <c r="H1134" s="239"/>
      <c r="J1134" s="178"/>
    </row>
    <row r="1135" spans="8:10" s="154" customFormat="1" x14ac:dyDescent="0.3">
      <c r="H1135" s="239"/>
      <c r="J1135" s="178"/>
    </row>
    <row r="1136" spans="8:10" s="154" customFormat="1" x14ac:dyDescent="0.3">
      <c r="H1136" s="239"/>
      <c r="J1136" s="178"/>
    </row>
    <row r="1137" spans="8:10" s="154" customFormat="1" x14ac:dyDescent="0.3">
      <c r="H1137" s="239"/>
      <c r="J1137" s="178"/>
    </row>
    <row r="1138" spans="8:10" s="154" customFormat="1" x14ac:dyDescent="0.3">
      <c r="H1138" s="239"/>
      <c r="J1138" s="178"/>
    </row>
    <row r="1139" spans="8:10" s="154" customFormat="1" x14ac:dyDescent="0.3">
      <c r="H1139" s="239"/>
      <c r="J1139" s="178"/>
    </row>
    <row r="1140" spans="8:10" s="154" customFormat="1" x14ac:dyDescent="0.3">
      <c r="H1140" s="239"/>
      <c r="J1140" s="178"/>
    </row>
    <row r="1141" spans="8:10" s="154" customFormat="1" x14ac:dyDescent="0.3">
      <c r="H1141" s="239"/>
      <c r="J1141" s="178"/>
    </row>
    <row r="1142" spans="8:10" s="154" customFormat="1" x14ac:dyDescent="0.3">
      <c r="H1142" s="239"/>
      <c r="J1142" s="178"/>
    </row>
    <row r="1143" spans="8:10" s="154" customFormat="1" x14ac:dyDescent="0.3">
      <c r="H1143" s="239"/>
      <c r="J1143" s="178"/>
    </row>
    <row r="1144" spans="8:10" s="154" customFormat="1" x14ac:dyDescent="0.3">
      <c r="H1144" s="239"/>
      <c r="J1144" s="178"/>
    </row>
    <row r="1145" spans="8:10" s="154" customFormat="1" x14ac:dyDescent="0.3">
      <c r="H1145" s="239"/>
      <c r="J1145" s="178"/>
    </row>
    <row r="1146" spans="8:10" s="154" customFormat="1" x14ac:dyDescent="0.3">
      <c r="H1146" s="239"/>
      <c r="J1146" s="178"/>
    </row>
    <row r="1147" spans="8:10" s="154" customFormat="1" x14ac:dyDescent="0.3">
      <c r="H1147" s="239"/>
      <c r="J1147" s="178"/>
    </row>
    <row r="1148" spans="8:10" s="154" customFormat="1" x14ac:dyDescent="0.3">
      <c r="H1148" s="239"/>
      <c r="J1148" s="178"/>
    </row>
    <row r="1149" spans="8:10" s="154" customFormat="1" x14ac:dyDescent="0.3">
      <c r="H1149" s="239"/>
      <c r="J1149" s="178"/>
    </row>
    <row r="1150" spans="8:10" s="154" customFormat="1" x14ac:dyDescent="0.3">
      <c r="H1150" s="239"/>
      <c r="J1150" s="178"/>
    </row>
    <row r="1151" spans="8:10" s="154" customFormat="1" x14ac:dyDescent="0.3">
      <c r="H1151" s="239"/>
      <c r="J1151" s="178"/>
    </row>
    <row r="1152" spans="8:10" s="154" customFormat="1" x14ac:dyDescent="0.3">
      <c r="H1152" s="239"/>
      <c r="J1152" s="178"/>
    </row>
    <row r="1153" spans="8:10" s="154" customFormat="1" x14ac:dyDescent="0.3">
      <c r="H1153" s="239"/>
      <c r="J1153" s="178"/>
    </row>
    <row r="1154" spans="8:10" s="154" customFormat="1" x14ac:dyDescent="0.3">
      <c r="H1154" s="239"/>
      <c r="J1154" s="178"/>
    </row>
    <row r="1155" spans="8:10" s="154" customFormat="1" x14ac:dyDescent="0.3">
      <c r="H1155" s="239"/>
      <c r="J1155" s="178"/>
    </row>
    <row r="1156" spans="8:10" s="154" customFormat="1" x14ac:dyDescent="0.3">
      <c r="H1156" s="239"/>
      <c r="J1156" s="178"/>
    </row>
    <row r="1157" spans="8:10" s="154" customFormat="1" x14ac:dyDescent="0.3">
      <c r="H1157" s="239"/>
      <c r="J1157" s="178"/>
    </row>
    <row r="1158" spans="8:10" s="154" customFormat="1" x14ac:dyDescent="0.3">
      <c r="H1158" s="239"/>
      <c r="J1158" s="178"/>
    </row>
    <row r="1159" spans="8:10" s="154" customFormat="1" x14ac:dyDescent="0.3">
      <c r="H1159" s="239"/>
      <c r="J1159" s="178"/>
    </row>
    <row r="1160" spans="8:10" s="154" customFormat="1" x14ac:dyDescent="0.3">
      <c r="H1160" s="239"/>
      <c r="J1160" s="178"/>
    </row>
    <row r="1161" spans="8:10" s="154" customFormat="1" x14ac:dyDescent="0.3">
      <c r="H1161" s="239"/>
      <c r="J1161" s="178"/>
    </row>
    <row r="1162" spans="8:10" s="154" customFormat="1" x14ac:dyDescent="0.3">
      <c r="H1162" s="239"/>
      <c r="J1162" s="178"/>
    </row>
    <row r="1163" spans="8:10" s="154" customFormat="1" x14ac:dyDescent="0.3">
      <c r="H1163" s="239"/>
      <c r="J1163" s="178"/>
    </row>
    <row r="1164" spans="8:10" s="154" customFormat="1" x14ac:dyDescent="0.3">
      <c r="H1164" s="239"/>
      <c r="J1164" s="178"/>
    </row>
    <row r="1165" spans="8:10" s="154" customFormat="1" x14ac:dyDescent="0.3">
      <c r="H1165" s="239"/>
      <c r="J1165" s="178"/>
    </row>
    <row r="1166" spans="8:10" s="154" customFormat="1" x14ac:dyDescent="0.3">
      <c r="H1166" s="239"/>
      <c r="J1166" s="178"/>
    </row>
    <row r="1167" spans="8:10" s="154" customFormat="1" x14ac:dyDescent="0.3">
      <c r="H1167" s="239"/>
      <c r="J1167" s="178"/>
    </row>
    <row r="1168" spans="8:10" s="154" customFormat="1" x14ac:dyDescent="0.3">
      <c r="H1168" s="239"/>
      <c r="J1168" s="178"/>
    </row>
    <row r="1169" spans="8:10" s="154" customFormat="1" x14ac:dyDescent="0.3">
      <c r="H1169" s="239"/>
      <c r="J1169" s="178"/>
    </row>
    <row r="1170" spans="8:10" s="154" customFormat="1" x14ac:dyDescent="0.3">
      <c r="H1170" s="239"/>
      <c r="J1170" s="178"/>
    </row>
    <row r="1171" spans="8:10" s="154" customFormat="1" x14ac:dyDescent="0.3">
      <c r="H1171" s="239"/>
      <c r="J1171" s="178"/>
    </row>
    <row r="1172" spans="8:10" s="154" customFormat="1" x14ac:dyDescent="0.3">
      <c r="H1172" s="239"/>
      <c r="J1172" s="178"/>
    </row>
    <row r="1173" spans="8:10" s="154" customFormat="1" x14ac:dyDescent="0.3">
      <c r="H1173" s="239"/>
      <c r="J1173" s="178"/>
    </row>
    <row r="1174" spans="8:10" s="154" customFormat="1" x14ac:dyDescent="0.3">
      <c r="H1174" s="239"/>
      <c r="J1174" s="178"/>
    </row>
    <row r="1175" spans="8:10" s="154" customFormat="1" x14ac:dyDescent="0.3">
      <c r="H1175" s="239"/>
      <c r="J1175" s="178"/>
    </row>
    <row r="1176" spans="8:10" s="154" customFormat="1" x14ac:dyDescent="0.3">
      <c r="H1176" s="239"/>
      <c r="J1176" s="178"/>
    </row>
    <row r="1177" spans="8:10" s="154" customFormat="1" x14ac:dyDescent="0.3">
      <c r="H1177" s="239"/>
      <c r="J1177" s="178"/>
    </row>
    <row r="1178" spans="8:10" s="154" customFormat="1" x14ac:dyDescent="0.3">
      <c r="H1178" s="239"/>
      <c r="J1178" s="178"/>
    </row>
    <row r="1179" spans="8:10" s="154" customFormat="1" x14ac:dyDescent="0.3">
      <c r="H1179" s="239"/>
      <c r="J1179" s="178"/>
    </row>
    <row r="1180" spans="8:10" s="154" customFormat="1" x14ac:dyDescent="0.3">
      <c r="H1180" s="239"/>
      <c r="J1180" s="178"/>
    </row>
    <row r="1181" spans="8:10" s="154" customFormat="1" x14ac:dyDescent="0.3">
      <c r="H1181" s="239"/>
      <c r="J1181" s="178"/>
    </row>
    <row r="1182" spans="8:10" s="154" customFormat="1" x14ac:dyDescent="0.3">
      <c r="H1182" s="239"/>
      <c r="J1182" s="178"/>
    </row>
    <row r="1183" spans="8:10" s="154" customFormat="1" x14ac:dyDescent="0.3">
      <c r="H1183" s="239"/>
      <c r="J1183" s="178"/>
    </row>
    <row r="1184" spans="8:10" s="154" customFormat="1" x14ac:dyDescent="0.3">
      <c r="H1184" s="239"/>
      <c r="J1184" s="178"/>
    </row>
    <row r="1185" spans="8:10" s="154" customFormat="1" x14ac:dyDescent="0.3">
      <c r="H1185" s="239"/>
      <c r="J1185" s="178"/>
    </row>
    <row r="1186" spans="8:10" s="154" customFormat="1" x14ac:dyDescent="0.3">
      <c r="H1186" s="239"/>
      <c r="J1186" s="178"/>
    </row>
    <row r="1187" spans="8:10" s="154" customFormat="1" x14ac:dyDescent="0.3">
      <c r="H1187" s="239"/>
      <c r="J1187" s="178"/>
    </row>
    <row r="1188" spans="8:10" s="154" customFormat="1" x14ac:dyDescent="0.3">
      <c r="H1188" s="239"/>
      <c r="J1188" s="178"/>
    </row>
    <row r="1189" spans="8:10" s="154" customFormat="1" x14ac:dyDescent="0.3">
      <c r="H1189" s="239"/>
      <c r="J1189" s="178"/>
    </row>
    <row r="1190" spans="8:10" s="154" customFormat="1" x14ac:dyDescent="0.3">
      <c r="H1190" s="239"/>
      <c r="J1190" s="178"/>
    </row>
    <row r="1191" spans="8:10" s="154" customFormat="1" x14ac:dyDescent="0.3">
      <c r="H1191" s="239"/>
      <c r="J1191" s="178"/>
    </row>
    <row r="1192" spans="8:10" s="154" customFormat="1" x14ac:dyDescent="0.3">
      <c r="H1192" s="239"/>
      <c r="J1192" s="178"/>
    </row>
    <row r="1193" spans="8:10" s="154" customFormat="1" x14ac:dyDescent="0.3">
      <c r="H1193" s="239"/>
      <c r="J1193" s="178"/>
    </row>
    <row r="1194" spans="8:10" s="154" customFormat="1" x14ac:dyDescent="0.3">
      <c r="H1194" s="239"/>
      <c r="J1194" s="178"/>
    </row>
    <row r="1195" spans="8:10" s="154" customFormat="1" x14ac:dyDescent="0.3">
      <c r="H1195" s="239"/>
      <c r="J1195" s="178"/>
    </row>
    <row r="1196" spans="8:10" s="154" customFormat="1" x14ac:dyDescent="0.3">
      <c r="H1196" s="239"/>
      <c r="J1196" s="178"/>
    </row>
    <row r="1197" spans="8:10" s="154" customFormat="1" x14ac:dyDescent="0.3">
      <c r="H1197" s="239"/>
      <c r="J1197" s="178"/>
    </row>
    <row r="1198" spans="8:10" s="154" customFormat="1" x14ac:dyDescent="0.3">
      <c r="H1198" s="239"/>
      <c r="J1198" s="178"/>
    </row>
    <row r="1199" spans="8:10" s="154" customFormat="1" x14ac:dyDescent="0.3">
      <c r="H1199" s="239"/>
      <c r="J1199" s="178"/>
    </row>
    <row r="1200" spans="8:10" s="154" customFormat="1" x14ac:dyDescent="0.3">
      <c r="H1200" s="239"/>
      <c r="J1200" s="178"/>
    </row>
    <row r="1201" spans="8:10" s="154" customFormat="1" x14ac:dyDescent="0.3">
      <c r="H1201" s="239"/>
      <c r="J1201" s="178"/>
    </row>
    <row r="1202" spans="8:10" s="154" customFormat="1" x14ac:dyDescent="0.3">
      <c r="H1202" s="239"/>
      <c r="J1202" s="178"/>
    </row>
    <row r="1203" spans="8:10" s="154" customFormat="1" x14ac:dyDescent="0.3">
      <c r="H1203" s="239"/>
      <c r="J1203" s="178"/>
    </row>
    <row r="1204" spans="8:10" s="154" customFormat="1" x14ac:dyDescent="0.3">
      <c r="H1204" s="239"/>
      <c r="J1204" s="178"/>
    </row>
    <row r="1205" spans="8:10" s="154" customFormat="1" x14ac:dyDescent="0.3">
      <c r="H1205" s="239"/>
      <c r="J1205" s="178"/>
    </row>
    <row r="1206" spans="8:10" s="154" customFormat="1" x14ac:dyDescent="0.3">
      <c r="H1206" s="239"/>
      <c r="J1206" s="178"/>
    </row>
    <row r="1207" spans="8:10" s="154" customFormat="1" x14ac:dyDescent="0.3">
      <c r="H1207" s="239"/>
      <c r="J1207" s="178"/>
    </row>
    <row r="1208" spans="8:10" s="154" customFormat="1" x14ac:dyDescent="0.3">
      <c r="H1208" s="239"/>
      <c r="J1208" s="178"/>
    </row>
    <row r="1209" spans="8:10" s="154" customFormat="1" x14ac:dyDescent="0.3">
      <c r="H1209" s="239"/>
      <c r="J1209" s="178"/>
    </row>
    <row r="1210" spans="8:10" s="154" customFormat="1" x14ac:dyDescent="0.3">
      <c r="H1210" s="239"/>
      <c r="J1210" s="178"/>
    </row>
    <row r="1211" spans="8:10" s="154" customFormat="1" x14ac:dyDescent="0.3">
      <c r="H1211" s="239"/>
      <c r="J1211" s="178"/>
    </row>
    <row r="1212" spans="8:10" s="154" customFormat="1" x14ac:dyDescent="0.3">
      <c r="H1212" s="239"/>
      <c r="J1212" s="178"/>
    </row>
    <row r="1213" spans="8:10" s="154" customFormat="1" x14ac:dyDescent="0.3">
      <c r="H1213" s="239"/>
      <c r="J1213" s="178"/>
    </row>
    <row r="1214" spans="8:10" s="154" customFormat="1" x14ac:dyDescent="0.3">
      <c r="H1214" s="239"/>
      <c r="J1214" s="178"/>
    </row>
    <row r="1215" spans="8:10" s="154" customFormat="1" x14ac:dyDescent="0.3">
      <c r="H1215" s="239"/>
      <c r="J1215" s="178"/>
    </row>
    <row r="1216" spans="8:10" s="154" customFormat="1" x14ac:dyDescent="0.3">
      <c r="H1216" s="239"/>
      <c r="J1216" s="178"/>
    </row>
    <row r="1217" spans="8:10" s="154" customFormat="1" x14ac:dyDescent="0.3">
      <c r="H1217" s="239"/>
      <c r="J1217" s="178"/>
    </row>
    <row r="1218" spans="8:10" s="154" customFormat="1" x14ac:dyDescent="0.3">
      <c r="H1218" s="239"/>
      <c r="J1218" s="178"/>
    </row>
    <row r="1219" spans="8:10" s="154" customFormat="1" x14ac:dyDescent="0.3">
      <c r="H1219" s="239"/>
      <c r="J1219" s="178"/>
    </row>
    <row r="1220" spans="8:10" s="154" customFormat="1" x14ac:dyDescent="0.3">
      <c r="H1220" s="239"/>
      <c r="J1220" s="178"/>
    </row>
    <row r="1221" spans="8:10" s="154" customFormat="1" x14ac:dyDescent="0.3">
      <c r="H1221" s="239"/>
      <c r="J1221" s="178"/>
    </row>
    <row r="1222" spans="8:10" s="154" customFormat="1" x14ac:dyDescent="0.3">
      <c r="H1222" s="239"/>
      <c r="J1222" s="178"/>
    </row>
    <row r="1223" spans="8:10" s="154" customFormat="1" x14ac:dyDescent="0.3">
      <c r="H1223" s="239"/>
      <c r="J1223" s="178"/>
    </row>
    <row r="1224" spans="8:10" s="154" customFormat="1" x14ac:dyDescent="0.3">
      <c r="H1224" s="239"/>
      <c r="J1224" s="178"/>
    </row>
    <row r="1225" spans="8:10" s="154" customFormat="1" x14ac:dyDescent="0.3">
      <c r="H1225" s="239"/>
      <c r="J1225" s="178"/>
    </row>
    <row r="1226" spans="8:10" s="154" customFormat="1" x14ac:dyDescent="0.3">
      <c r="H1226" s="239"/>
      <c r="J1226" s="178"/>
    </row>
    <row r="1227" spans="8:10" s="154" customFormat="1" x14ac:dyDescent="0.3">
      <c r="H1227" s="239"/>
      <c r="J1227" s="178"/>
    </row>
    <row r="1228" spans="8:10" s="154" customFormat="1" x14ac:dyDescent="0.3">
      <c r="H1228" s="239"/>
      <c r="J1228" s="178"/>
    </row>
    <row r="1229" spans="8:10" s="154" customFormat="1" x14ac:dyDescent="0.3">
      <c r="H1229" s="239"/>
      <c r="J1229" s="178"/>
    </row>
    <row r="1230" spans="8:10" s="154" customFormat="1" x14ac:dyDescent="0.3">
      <c r="H1230" s="239"/>
      <c r="J1230" s="178"/>
    </row>
    <row r="1231" spans="8:10" s="154" customFormat="1" x14ac:dyDescent="0.3">
      <c r="H1231" s="239"/>
      <c r="J1231" s="178"/>
    </row>
    <row r="1232" spans="8:10" s="154" customFormat="1" x14ac:dyDescent="0.3">
      <c r="H1232" s="239"/>
      <c r="J1232" s="178"/>
    </row>
    <row r="1233" spans="8:10" s="154" customFormat="1" x14ac:dyDescent="0.3">
      <c r="H1233" s="239"/>
      <c r="J1233" s="178"/>
    </row>
    <row r="1234" spans="8:10" s="154" customFormat="1" x14ac:dyDescent="0.3">
      <c r="H1234" s="239"/>
      <c r="J1234" s="178"/>
    </row>
    <row r="1235" spans="8:10" s="154" customFormat="1" x14ac:dyDescent="0.3">
      <c r="H1235" s="239"/>
      <c r="J1235" s="178"/>
    </row>
    <row r="1236" spans="8:10" s="154" customFormat="1" x14ac:dyDescent="0.3">
      <c r="H1236" s="239"/>
      <c r="J1236" s="178"/>
    </row>
    <row r="1237" spans="8:10" s="154" customFormat="1" x14ac:dyDescent="0.3">
      <c r="H1237" s="239"/>
      <c r="J1237" s="178"/>
    </row>
    <row r="1238" spans="8:10" s="154" customFormat="1" x14ac:dyDescent="0.3">
      <c r="H1238" s="239"/>
      <c r="J1238" s="178"/>
    </row>
    <row r="1239" spans="8:10" s="154" customFormat="1" x14ac:dyDescent="0.3">
      <c r="H1239" s="239"/>
      <c r="J1239" s="178"/>
    </row>
    <row r="1240" spans="8:10" s="154" customFormat="1" x14ac:dyDescent="0.3">
      <c r="H1240" s="239"/>
      <c r="J1240" s="178"/>
    </row>
    <row r="1241" spans="8:10" s="154" customFormat="1" x14ac:dyDescent="0.3">
      <c r="H1241" s="239"/>
      <c r="J1241" s="178"/>
    </row>
    <row r="1242" spans="8:10" s="154" customFormat="1" x14ac:dyDescent="0.3">
      <c r="H1242" s="239"/>
      <c r="J1242" s="178"/>
    </row>
    <row r="1243" spans="8:10" s="154" customFormat="1" x14ac:dyDescent="0.3">
      <c r="H1243" s="239"/>
      <c r="J1243" s="178"/>
    </row>
    <row r="1244" spans="8:10" s="154" customFormat="1" x14ac:dyDescent="0.3">
      <c r="H1244" s="239"/>
      <c r="J1244" s="178"/>
    </row>
    <row r="1245" spans="8:10" s="154" customFormat="1" x14ac:dyDescent="0.3">
      <c r="H1245" s="239"/>
      <c r="J1245" s="178"/>
    </row>
    <row r="1246" spans="8:10" s="154" customFormat="1" x14ac:dyDescent="0.3">
      <c r="H1246" s="239"/>
      <c r="J1246" s="178"/>
    </row>
    <row r="1247" spans="8:10" s="154" customFormat="1" x14ac:dyDescent="0.3">
      <c r="H1247" s="239"/>
      <c r="J1247" s="178"/>
    </row>
    <row r="1248" spans="8:10" s="154" customFormat="1" x14ac:dyDescent="0.3">
      <c r="H1248" s="239"/>
      <c r="J1248" s="178"/>
    </row>
    <row r="1249" spans="8:10" s="154" customFormat="1" x14ac:dyDescent="0.3">
      <c r="H1249" s="239"/>
      <c r="J1249" s="178"/>
    </row>
    <row r="1250" spans="8:10" s="154" customFormat="1" x14ac:dyDescent="0.3">
      <c r="H1250" s="239"/>
      <c r="J1250" s="178"/>
    </row>
    <row r="1251" spans="8:10" s="154" customFormat="1" x14ac:dyDescent="0.3">
      <c r="H1251" s="239"/>
      <c r="J1251" s="178"/>
    </row>
    <row r="1252" spans="8:10" s="154" customFormat="1" x14ac:dyDescent="0.3">
      <c r="H1252" s="239"/>
      <c r="J1252" s="178"/>
    </row>
    <row r="1253" spans="8:10" s="154" customFormat="1" x14ac:dyDescent="0.3">
      <c r="H1253" s="239"/>
      <c r="J1253" s="178"/>
    </row>
    <row r="1254" spans="8:10" s="154" customFormat="1" x14ac:dyDescent="0.3">
      <c r="H1254" s="239"/>
      <c r="J1254" s="178"/>
    </row>
    <row r="1255" spans="8:10" s="154" customFormat="1" x14ac:dyDescent="0.3">
      <c r="H1255" s="239"/>
      <c r="J1255" s="178"/>
    </row>
    <row r="1256" spans="8:10" s="154" customFormat="1" x14ac:dyDescent="0.3">
      <c r="H1256" s="239"/>
      <c r="J1256" s="178"/>
    </row>
    <row r="1257" spans="8:10" s="154" customFormat="1" x14ac:dyDescent="0.3">
      <c r="H1257" s="239"/>
      <c r="J1257" s="178"/>
    </row>
    <row r="1258" spans="8:10" s="154" customFormat="1" x14ac:dyDescent="0.3">
      <c r="H1258" s="239"/>
      <c r="J1258" s="178"/>
    </row>
    <row r="1259" spans="8:10" s="154" customFormat="1" x14ac:dyDescent="0.3">
      <c r="H1259" s="239"/>
      <c r="J1259" s="178"/>
    </row>
    <row r="1260" spans="8:10" s="154" customFormat="1" x14ac:dyDescent="0.3">
      <c r="H1260" s="239"/>
      <c r="J1260" s="178"/>
    </row>
    <row r="1261" spans="8:10" s="154" customFormat="1" x14ac:dyDescent="0.3">
      <c r="H1261" s="239"/>
      <c r="J1261" s="178"/>
    </row>
    <row r="1262" spans="8:10" s="154" customFormat="1" x14ac:dyDescent="0.3">
      <c r="H1262" s="239"/>
      <c r="J1262" s="178"/>
    </row>
    <row r="1263" spans="8:10" s="154" customFormat="1" x14ac:dyDescent="0.3">
      <c r="H1263" s="239"/>
      <c r="J1263" s="178"/>
    </row>
    <row r="1264" spans="8:10" s="154" customFormat="1" x14ac:dyDescent="0.3">
      <c r="H1264" s="239"/>
      <c r="J1264" s="178"/>
    </row>
    <row r="1265" spans="8:10" s="154" customFormat="1" x14ac:dyDescent="0.3">
      <c r="H1265" s="239"/>
      <c r="J1265" s="178"/>
    </row>
    <row r="1266" spans="8:10" s="154" customFormat="1" x14ac:dyDescent="0.3">
      <c r="H1266" s="239"/>
      <c r="J1266" s="178"/>
    </row>
    <row r="1267" spans="8:10" s="154" customFormat="1" x14ac:dyDescent="0.3">
      <c r="H1267" s="239"/>
      <c r="J1267" s="178"/>
    </row>
    <row r="1268" spans="8:10" s="154" customFormat="1" x14ac:dyDescent="0.3">
      <c r="H1268" s="239"/>
      <c r="J1268" s="178"/>
    </row>
    <row r="1269" spans="8:10" s="154" customFormat="1" x14ac:dyDescent="0.3">
      <c r="H1269" s="239"/>
      <c r="J1269" s="178"/>
    </row>
    <row r="1270" spans="8:10" s="154" customFormat="1" x14ac:dyDescent="0.3">
      <c r="H1270" s="239"/>
      <c r="J1270" s="178"/>
    </row>
    <row r="1271" spans="8:10" s="154" customFormat="1" x14ac:dyDescent="0.3">
      <c r="H1271" s="239"/>
      <c r="J1271" s="178"/>
    </row>
    <row r="1272" spans="8:10" s="154" customFormat="1" x14ac:dyDescent="0.3">
      <c r="H1272" s="239"/>
      <c r="J1272" s="178"/>
    </row>
    <row r="1273" spans="8:10" s="154" customFormat="1" x14ac:dyDescent="0.3">
      <c r="H1273" s="239"/>
      <c r="J1273" s="178"/>
    </row>
    <row r="1274" spans="8:10" s="154" customFormat="1" x14ac:dyDescent="0.3">
      <c r="H1274" s="239"/>
      <c r="J1274" s="178"/>
    </row>
    <row r="1275" spans="8:10" s="154" customFormat="1" x14ac:dyDescent="0.3">
      <c r="H1275" s="239"/>
      <c r="J1275" s="178"/>
    </row>
    <row r="1276" spans="8:10" s="154" customFormat="1" x14ac:dyDescent="0.3">
      <c r="H1276" s="239"/>
      <c r="J1276" s="178"/>
    </row>
    <row r="1277" spans="8:10" s="154" customFormat="1" x14ac:dyDescent="0.3">
      <c r="H1277" s="239"/>
      <c r="J1277" s="178"/>
    </row>
    <row r="1278" spans="8:10" s="154" customFormat="1" x14ac:dyDescent="0.3">
      <c r="H1278" s="239"/>
      <c r="J1278" s="178"/>
    </row>
    <row r="1279" spans="8:10" s="154" customFormat="1" x14ac:dyDescent="0.3">
      <c r="H1279" s="239"/>
      <c r="J1279" s="178"/>
    </row>
    <row r="1280" spans="8:10" s="154" customFormat="1" x14ac:dyDescent="0.3">
      <c r="H1280" s="239"/>
      <c r="J1280" s="178"/>
    </row>
    <row r="1281" spans="8:10" s="154" customFormat="1" x14ac:dyDescent="0.3">
      <c r="H1281" s="239"/>
      <c r="J1281" s="178"/>
    </row>
    <row r="1282" spans="8:10" s="154" customFormat="1" x14ac:dyDescent="0.3">
      <c r="H1282" s="239"/>
      <c r="J1282" s="178"/>
    </row>
    <row r="1283" spans="8:10" s="154" customFormat="1" x14ac:dyDescent="0.3">
      <c r="H1283" s="239"/>
      <c r="J1283" s="178"/>
    </row>
    <row r="1284" spans="8:10" s="154" customFormat="1" x14ac:dyDescent="0.3">
      <c r="H1284" s="239"/>
      <c r="J1284" s="178"/>
    </row>
    <row r="1285" spans="8:10" s="154" customFormat="1" x14ac:dyDescent="0.3">
      <c r="H1285" s="239"/>
      <c r="J1285" s="178"/>
    </row>
    <row r="1286" spans="8:10" s="154" customFormat="1" x14ac:dyDescent="0.3">
      <c r="H1286" s="239"/>
      <c r="J1286" s="178"/>
    </row>
    <row r="1287" spans="8:10" s="154" customFormat="1" x14ac:dyDescent="0.3">
      <c r="H1287" s="239"/>
      <c r="J1287" s="178"/>
    </row>
    <row r="1288" spans="8:10" s="154" customFormat="1" x14ac:dyDescent="0.3">
      <c r="H1288" s="239"/>
      <c r="J1288" s="178"/>
    </row>
    <row r="1289" spans="8:10" s="154" customFormat="1" x14ac:dyDescent="0.3">
      <c r="H1289" s="239"/>
      <c r="J1289" s="178"/>
    </row>
    <row r="1290" spans="8:10" s="154" customFormat="1" x14ac:dyDescent="0.3">
      <c r="H1290" s="239"/>
      <c r="J1290" s="178"/>
    </row>
    <row r="1291" spans="8:10" s="154" customFormat="1" x14ac:dyDescent="0.3">
      <c r="H1291" s="239"/>
      <c r="J1291" s="178"/>
    </row>
    <row r="1292" spans="8:10" s="154" customFormat="1" x14ac:dyDescent="0.3">
      <c r="H1292" s="239"/>
      <c r="J1292" s="178"/>
    </row>
    <row r="1293" spans="8:10" s="154" customFormat="1" x14ac:dyDescent="0.3">
      <c r="H1293" s="239"/>
      <c r="J1293" s="178"/>
    </row>
    <row r="1294" spans="8:10" s="154" customFormat="1" x14ac:dyDescent="0.3">
      <c r="H1294" s="239"/>
      <c r="J1294" s="178"/>
    </row>
    <row r="1295" spans="8:10" s="154" customFormat="1" x14ac:dyDescent="0.3">
      <c r="H1295" s="239"/>
      <c r="J1295" s="178"/>
    </row>
    <row r="1296" spans="8:10" s="154" customFormat="1" x14ac:dyDescent="0.3">
      <c r="H1296" s="239"/>
      <c r="J1296" s="178"/>
    </row>
    <row r="1297" spans="8:10" s="154" customFormat="1" x14ac:dyDescent="0.3">
      <c r="H1297" s="239"/>
      <c r="J1297" s="178"/>
    </row>
    <row r="1298" spans="8:10" s="154" customFormat="1" x14ac:dyDescent="0.3">
      <c r="H1298" s="239"/>
      <c r="J1298" s="178"/>
    </row>
    <row r="1299" spans="8:10" s="154" customFormat="1" x14ac:dyDescent="0.3">
      <c r="H1299" s="239"/>
      <c r="J1299" s="178"/>
    </row>
    <row r="1300" spans="8:10" s="154" customFormat="1" x14ac:dyDescent="0.3">
      <c r="H1300" s="239"/>
      <c r="J1300" s="178"/>
    </row>
    <row r="1301" spans="8:10" s="154" customFormat="1" x14ac:dyDescent="0.3">
      <c r="H1301" s="239"/>
      <c r="J1301" s="178"/>
    </row>
    <row r="1302" spans="8:10" s="154" customFormat="1" x14ac:dyDescent="0.3">
      <c r="H1302" s="239"/>
      <c r="J1302" s="178"/>
    </row>
    <row r="1303" spans="8:10" s="154" customFormat="1" x14ac:dyDescent="0.3">
      <c r="H1303" s="239"/>
      <c r="J1303" s="178"/>
    </row>
    <row r="1304" spans="8:10" s="154" customFormat="1" x14ac:dyDescent="0.3">
      <c r="H1304" s="239"/>
      <c r="J1304" s="178"/>
    </row>
    <row r="1305" spans="8:10" s="154" customFormat="1" x14ac:dyDescent="0.3">
      <c r="H1305" s="239"/>
      <c r="J1305" s="178"/>
    </row>
    <row r="1306" spans="8:10" s="154" customFormat="1" x14ac:dyDescent="0.3">
      <c r="H1306" s="239"/>
      <c r="J1306" s="178"/>
    </row>
    <row r="1307" spans="8:10" s="154" customFormat="1" x14ac:dyDescent="0.3">
      <c r="H1307" s="239"/>
      <c r="J1307" s="178"/>
    </row>
    <row r="1308" spans="8:10" s="154" customFormat="1" x14ac:dyDescent="0.3">
      <c r="H1308" s="239"/>
      <c r="J1308" s="178"/>
    </row>
    <row r="1309" spans="8:10" s="154" customFormat="1" x14ac:dyDescent="0.3">
      <c r="H1309" s="239"/>
      <c r="J1309" s="178"/>
    </row>
    <row r="1310" spans="8:10" s="154" customFormat="1" x14ac:dyDescent="0.3">
      <c r="H1310" s="239"/>
      <c r="J1310" s="178"/>
    </row>
    <row r="1311" spans="8:10" s="154" customFormat="1" x14ac:dyDescent="0.3">
      <c r="H1311" s="239"/>
      <c r="J1311" s="178"/>
    </row>
    <row r="1312" spans="8:10" s="154" customFormat="1" x14ac:dyDescent="0.3">
      <c r="H1312" s="239"/>
      <c r="J1312" s="178"/>
    </row>
    <row r="1313" spans="8:10" s="154" customFormat="1" x14ac:dyDescent="0.3">
      <c r="H1313" s="239"/>
      <c r="J1313" s="178"/>
    </row>
    <row r="1314" spans="8:10" s="154" customFormat="1" x14ac:dyDescent="0.3">
      <c r="H1314" s="239"/>
      <c r="J1314" s="178"/>
    </row>
    <row r="1315" spans="8:10" s="154" customFormat="1" x14ac:dyDescent="0.3">
      <c r="H1315" s="239"/>
      <c r="J1315" s="178"/>
    </row>
    <row r="1316" spans="8:10" s="154" customFormat="1" x14ac:dyDescent="0.3">
      <c r="H1316" s="239"/>
      <c r="J1316" s="178"/>
    </row>
    <row r="1317" spans="8:10" s="154" customFormat="1" x14ac:dyDescent="0.3">
      <c r="H1317" s="239"/>
      <c r="J1317" s="178"/>
    </row>
    <row r="1318" spans="8:10" s="154" customFormat="1" x14ac:dyDescent="0.3">
      <c r="H1318" s="239"/>
      <c r="J1318" s="178"/>
    </row>
    <row r="1319" spans="8:10" s="154" customFormat="1" x14ac:dyDescent="0.3">
      <c r="H1319" s="239"/>
      <c r="J1319" s="178"/>
    </row>
    <row r="1320" spans="8:10" s="154" customFormat="1" x14ac:dyDescent="0.3">
      <c r="H1320" s="239"/>
      <c r="J1320" s="178"/>
    </row>
    <row r="1321" spans="8:10" s="154" customFormat="1" x14ac:dyDescent="0.3">
      <c r="H1321" s="239"/>
      <c r="J1321" s="178"/>
    </row>
    <row r="1322" spans="8:10" s="154" customFormat="1" x14ac:dyDescent="0.3">
      <c r="H1322" s="239"/>
      <c r="J1322" s="178"/>
    </row>
    <row r="1323" spans="8:10" s="154" customFormat="1" x14ac:dyDescent="0.3">
      <c r="H1323" s="239"/>
      <c r="J1323" s="178"/>
    </row>
    <row r="1324" spans="8:10" s="154" customFormat="1" x14ac:dyDescent="0.3">
      <c r="H1324" s="239"/>
      <c r="J1324" s="178"/>
    </row>
    <row r="1325" spans="8:10" s="154" customFormat="1" x14ac:dyDescent="0.3">
      <c r="H1325" s="239"/>
      <c r="J1325" s="178"/>
    </row>
    <row r="1326" spans="8:10" s="154" customFormat="1" x14ac:dyDescent="0.3">
      <c r="H1326" s="239"/>
      <c r="J1326" s="178"/>
    </row>
    <row r="1327" spans="8:10" s="154" customFormat="1" x14ac:dyDescent="0.3">
      <c r="H1327" s="239"/>
      <c r="J1327" s="178"/>
    </row>
    <row r="1328" spans="8:10" s="154" customFormat="1" x14ac:dyDescent="0.3">
      <c r="H1328" s="239"/>
      <c r="J1328" s="178"/>
    </row>
    <row r="1329" spans="8:10" s="154" customFormat="1" x14ac:dyDescent="0.3">
      <c r="H1329" s="239"/>
      <c r="J1329" s="178"/>
    </row>
    <row r="1330" spans="8:10" s="154" customFormat="1" x14ac:dyDescent="0.3">
      <c r="H1330" s="239"/>
      <c r="J1330" s="178"/>
    </row>
    <row r="1331" spans="8:10" s="154" customFormat="1" x14ac:dyDescent="0.3">
      <c r="H1331" s="239"/>
      <c r="J1331" s="178"/>
    </row>
    <row r="1332" spans="8:10" s="154" customFormat="1" x14ac:dyDescent="0.3">
      <c r="H1332" s="239"/>
      <c r="J1332" s="178"/>
    </row>
    <row r="1333" spans="8:10" s="154" customFormat="1" x14ac:dyDescent="0.3">
      <c r="H1333" s="239"/>
      <c r="J1333" s="178"/>
    </row>
    <row r="1334" spans="8:10" s="154" customFormat="1" x14ac:dyDescent="0.3">
      <c r="H1334" s="239"/>
      <c r="J1334" s="178"/>
    </row>
    <row r="1335" spans="8:10" s="154" customFormat="1" x14ac:dyDescent="0.3">
      <c r="H1335" s="239"/>
      <c r="J1335" s="178"/>
    </row>
    <row r="1336" spans="8:10" s="154" customFormat="1" x14ac:dyDescent="0.3">
      <c r="H1336" s="239"/>
      <c r="J1336" s="178"/>
    </row>
    <row r="1337" spans="8:10" s="154" customFormat="1" x14ac:dyDescent="0.3">
      <c r="H1337" s="239"/>
      <c r="J1337" s="178"/>
    </row>
    <row r="1338" spans="8:10" s="154" customFormat="1" x14ac:dyDescent="0.3">
      <c r="H1338" s="239"/>
      <c r="J1338" s="178"/>
    </row>
    <row r="1339" spans="8:10" s="154" customFormat="1" x14ac:dyDescent="0.3">
      <c r="H1339" s="239"/>
      <c r="J1339" s="178"/>
    </row>
    <row r="1340" spans="8:10" s="154" customFormat="1" x14ac:dyDescent="0.3">
      <c r="H1340" s="239"/>
      <c r="J1340" s="178"/>
    </row>
    <row r="1341" spans="8:10" s="154" customFormat="1" x14ac:dyDescent="0.3">
      <c r="H1341" s="239"/>
      <c r="J1341" s="178"/>
    </row>
    <row r="1342" spans="8:10" s="154" customFormat="1" x14ac:dyDescent="0.3">
      <c r="H1342" s="239"/>
      <c r="J1342" s="178"/>
    </row>
    <row r="1343" spans="8:10" s="154" customFormat="1" x14ac:dyDescent="0.3">
      <c r="H1343" s="239"/>
      <c r="J1343" s="178"/>
    </row>
    <row r="1344" spans="8:10" s="154" customFormat="1" x14ac:dyDescent="0.3">
      <c r="H1344" s="239"/>
      <c r="J1344" s="178"/>
    </row>
    <row r="1345" spans="8:10" s="154" customFormat="1" x14ac:dyDescent="0.3">
      <c r="H1345" s="239"/>
      <c r="J1345" s="178"/>
    </row>
    <row r="1346" spans="8:10" s="154" customFormat="1" x14ac:dyDescent="0.3">
      <c r="H1346" s="239"/>
      <c r="J1346" s="178"/>
    </row>
    <row r="1347" spans="8:10" s="154" customFormat="1" x14ac:dyDescent="0.3">
      <c r="H1347" s="239"/>
      <c r="J1347" s="178"/>
    </row>
    <row r="1348" spans="8:10" s="154" customFormat="1" x14ac:dyDescent="0.3">
      <c r="H1348" s="239"/>
      <c r="J1348" s="178"/>
    </row>
    <row r="1349" spans="8:10" s="154" customFormat="1" x14ac:dyDescent="0.3">
      <c r="H1349" s="239"/>
      <c r="J1349" s="178"/>
    </row>
    <row r="1350" spans="8:10" s="154" customFormat="1" x14ac:dyDescent="0.3">
      <c r="H1350" s="239"/>
      <c r="J1350" s="178"/>
    </row>
    <row r="1351" spans="8:10" s="154" customFormat="1" x14ac:dyDescent="0.3">
      <c r="H1351" s="239"/>
      <c r="J1351" s="178"/>
    </row>
    <row r="1352" spans="8:10" s="154" customFormat="1" x14ac:dyDescent="0.3">
      <c r="H1352" s="239"/>
      <c r="J1352" s="178"/>
    </row>
    <row r="1353" spans="8:10" s="154" customFormat="1" x14ac:dyDescent="0.3">
      <c r="H1353" s="239"/>
      <c r="J1353" s="178"/>
    </row>
    <row r="1354" spans="8:10" s="154" customFormat="1" x14ac:dyDescent="0.3">
      <c r="H1354" s="239"/>
      <c r="J1354" s="178"/>
    </row>
    <row r="1355" spans="8:10" s="154" customFormat="1" x14ac:dyDescent="0.3">
      <c r="H1355" s="239"/>
      <c r="J1355" s="178"/>
    </row>
    <row r="1356" spans="8:10" s="154" customFormat="1" x14ac:dyDescent="0.3">
      <c r="H1356" s="239"/>
      <c r="J1356" s="178"/>
    </row>
    <row r="1357" spans="8:10" s="154" customFormat="1" x14ac:dyDescent="0.3">
      <c r="H1357" s="239"/>
      <c r="J1357" s="178"/>
    </row>
    <row r="1358" spans="8:10" s="154" customFormat="1" x14ac:dyDescent="0.3">
      <c r="H1358" s="239"/>
      <c r="J1358" s="178"/>
    </row>
    <row r="1359" spans="8:10" s="154" customFormat="1" x14ac:dyDescent="0.3">
      <c r="H1359" s="239"/>
      <c r="J1359" s="178"/>
    </row>
    <row r="1360" spans="8:10" s="154" customFormat="1" x14ac:dyDescent="0.3">
      <c r="H1360" s="239"/>
      <c r="J1360" s="178"/>
    </row>
    <row r="1361" spans="8:10" s="154" customFormat="1" x14ac:dyDescent="0.3">
      <c r="H1361" s="239"/>
      <c r="J1361" s="178"/>
    </row>
    <row r="1362" spans="8:10" s="154" customFormat="1" x14ac:dyDescent="0.3">
      <c r="H1362" s="239"/>
      <c r="J1362" s="178"/>
    </row>
    <row r="1363" spans="8:10" s="154" customFormat="1" x14ac:dyDescent="0.3">
      <c r="H1363" s="239"/>
      <c r="J1363" s="178"/>
    </row>
    <row r="1364" spans="8:10" s="154" customFormat="1" x14ac:dyDescent="0.3">
      <c r="H1364" s="239"/>
      <c r="J1364" s="178"/>
    </row>
    <row r="1365" spans="8:10" s="154" customFormat="1" x14ac:dyDescent="0.3">
      <c r="H1365" s="239"/>
      <c r="J1365" s="178"/>
    </row>
    <row r="1366" spans="8:10" s="154" customFormat="1" x14ac:dyDescent="0.3">
      <c r="H1366" s="239"/>
      <c r="J1366" s="178"/>
    </row>
    <row r="1367" spans="8:10" s="154" customFormat="1" x14ac:dyDescent="0.3">
      <c r="H1367" s="239"/>
      <c r="J1367" s="178"/>
    </row>
    <row r="1368" spans="8:10" s="154" customFormat="1" x14ac:dyDescent="0.3">
      <c r="H1368" s="239"/>
      <c r="J1368" s="178"/>
    </row>
    <row r="1369" spans="8:10" s="154" customFormat="1" x14ac:dyDescent="0.3">
      <c r="H1369" s="239"/>
      <c r="J1369" s="178"/>
    </row>
    <row r="1370" spans="8:10" s="154" customFormat="1" x14ac:dyDescent="0.3">
      <c r="H1370" s="239"/>
      <c r="J1370" s="178"/>
    </row>
    <row r="1371" spans="8:10" s="154" customFormat="1" x14ac:dyDescent="0.3">
      <c r="H1371" s="239"/>
      <c r="J1371" s="178"/>
    </row>
    <row r="1372" spans="8:10" s="154" customFormat="1" x14ac:dyDescent="0.3">
      <c r="H1372" s="239"/>
      <c r="J1372" s="178"/>
    </row>
    <row r="1373" spans="8:10" s="154" customFormat="1" x14ac:dyDescent="0.3">
      <c r="H1373" s="239"/>
      <c r="J1373" s="178"/>
    </row>
    <row r="1374" spans="8:10" s="154" customFormat="1" x14ac:dyDescent="0.3">
      <c r="H1374" s="239"/>
      <c r="J1374" s="178"/>
    </row>
    <row r="1375" spans="8:10" s="154" customFormat="1" x14ac:dyDescent="0.3">
      <c r="H1375" s="239"/>
      <c r="J1375" s="178"/>
    </row>
    <row r="1376" spans="8:10" s="154" customFormat="1" x14ac:dyDescent="0.3">
      <c r="H1376" s="239"/>
      <c r="J1376" s="178"/>
    </row>
    <row r="1377" spans="8:10" s="154" customFormat="1" x14ac:dyDescent="0.3">
      <c r="H1377" s="239"/>
      <c r="J1377" s="178"/>
    </row>
    <row r="1378" spans="8:10" s="154" customFormat="1" x14ac:dyDescent="0.3">
      <c r="H1378" s="239"/>
      <c r="J1378" s="178"/>
    </row>
    <row r="1379" spans="8:10" s="154" customFormat="1" x14ac:dyDescent="0.3">
      <c r="H1379" s="239"/>
      <c r="J1379" s="178"/>
    </row>
    <row r="1380" spans="8:10" s="154" customFormat="1" x14ac:dyDescent="0.3">
      <c r="H1380" s="239"/>
      <c r="J1380" s="178"/>
    </row>
    <row r="1381" spans="8:10" s="154" customFormat="1" x14ac:dyDescent="0.3">
      <c r="H1381" s="239"/>
      <c r="J1381" s="178"/>
    </row>
    <row r="1382" spans="8:10" s="154" customFormat="1" x14ac:dyDescent="0.3">
      <c r="H1382" s="239"/>
      <c r="J1382" s="178"/>
    </row>
    <row r="1383" spans="8:10" s="154" customFormat="1" x14ac:dyDescent="0.3">
      <c r="H1383" s="239"/>
      <c r="J1383" s="178"/>
    </row>
    <row r="1384" spans="8:10" s="154" customFormat="1" x14ac:dyDescent="0.3">
      <c r="H1384" s="239"/>
      <c r="J1384" s="178"/>
    </row>
    <row r="1385" spans="8:10" s="154" customFormat="1" x14ac:dyDescent="0.3">
      <c r="H1385" s="239"/>
      <c r="J1385" s="178"/>
    </row>
    <row r="1386" spans="8:10" s="154" customFormat="1" x14ac:dyDescent="0.3">
      <c r="H1386" s="239"/>
      <c r="J1386" s="178"/>
    </row>
    <row r="1387" spans="8:10" s="154" customFormat="1" x14ac:dyDescent="0.3">
      <c r="H1387" s="239"/>
      <c r="J1387" s="178"/>
    </row>
    <row r="1388" spans="8:10" s="154" customFormat="1" x14ac:dyDescent="0.3">
      <c r="H1388" s="239"/>
      <c r="J1388" s="178"/>
    </row>
    <row r="1389" spans="8:10" s="154" customFormat="1" x14ac:dyDescent="0.3">
      <c r="H1389" s="239"/>
      <c r="J1389" s="178"/>
    </row>
    <row r="1390" spans="8:10" s="154" customFormat="1" x14ac:dyDescent="0.3">
      <c r="H1390" s="239"/>
      <c r="J1390" s="178"/>
    </row>
    <row r="1391" spans="8:10" s="154" customFormat="1" x14ac:dyDescent="0.3">
      <c r="H1391" s="239"/>
      <c r="J1391" s="178"/>
    </row>
    <row r="1392" spans="8:10" s="154" customFormat="1" x14ac:dyDescent="0.3">
      <c r="H1392" s="239"/>
      <c r="J1392" s="178"/>
    </row>
    <row r="1393" spans="8:10" s="154" customFormat="1" x14ac:dyDescent="0.3">
      <c r="H1393" s="239"/>
      <c r="J1393" s="178"/>
    </row>
    <row r="1394" spans="8:10" s="154" customFormat="1" x14ac:dyDescent="0.3">
      <c r="H1394" s="239"/>
      <c r="J1394" s="178"/>
    </row>
    <row r="1395" spans="8:10" s="154" customFormat="1" x14ac:dyDescent="0.3">
      <c r="H1395" s="239"/>
      <c r="J1395" s="178"/>
    </row>
    <row r="1396" spans="8:10" s="154" customFormat="1" x14ac:dyDescent="0.3">
      <c r="H1396" s="239"/>
      <c r="J1396" s="178"/>
    </row>
    <row r="1397" spans="8:10" s="154" customFormat="1" x14ac:dyDescent="0.3">
      <c r="H1397" s="239"/>
      <c r="J1397" s="178"/>
    </row>
    <row r="1398" spans="8:10" s="154" customFormat="1" x14ac:dyDescent="0.3">
      <c r="H1398" s="239"/>
      <c r="J1398" s="178"/>
    </row>
    <row r="1399" spans="8:10" s="154" customFormat="1" x14ac:dyDescent="0.3">
      <c r="H1399" s="239"/>
      <c r="J1399" s="178"/>
    </row>
    <row r="1400" spans="8:10" s="154" customFormat="1" x14ac:dyDescent="0.3">
      <c r="H1400" s="239"/>
      <c r="J1400" s="178"/>
    </row>
    <row r="1401" spans="8:10" s="154" customFormat="1" x14ac:dyDescent="0.3">
      <c r="H1401" s="239"/>
      <c r="J1401" s="178"/>
    </row>
    <row r="1402" spans="8:10" s="154" customFormat="1" x14ac:dyDescent="0.3">
      <c r="H1402" s="239"/>
      <c r="J1402" s="178"/>
    </row>
    <row r="1403" spans="8:10" s="154" customFormat="1" x14ac:dyDescent="0.3">
      <c r="H1403" s="239"/>
      <c r="J1403" s="178"/>
    </row>
    <row r="1404" spans="8:10" s="154" customFormat="1" x14ac:dyDescent="0.3">
      <c r="H1404" s="239"/>
      <c r="J1404" s="178"/>
    </row>
    <row r="1405" spans="8:10" s="154" customFormat="1" x14ac:dyDescent="0.3">
      <c r="H1405" s="239"/>
      <c r="J1405" s="178"/>
    </row>
    <row r="1406" spans="8:10" s="154" customFormat="1" x14ac:dyDescent="0.3">
      <c r="H1406" s="239"/>
      <c r="J1406" s="178"/>
    </row>
    <row r="1407" spans="8:10" s="154" customFormat="1" x14ac:dyDescent="0.3">
      <c r="H1407" s="239"/>
      <c r="J1407" s="178"/>
    </row>
    <row r="1408" spans="8:10" s="154" customFormat="1" x14ac:dyDescent="0.3">
      <c r="H1408" s="239"/>
      <c r="J1408" s="178"/>
    </row>
    <row r="1409" spans="8:10" s="154" customFormat="1" x14ac:dyDescent="0.3">
      <c r="H1409" s="239"/>
      <c r="J1409" s="178"/>
    </row>
    <row r="1410" spans="8:10" s="154" customFormat="1" x14ac:dyDescent="0.3">
      <c r="H1410" s="239"/>
      <c r="J1410" s="178"/>
    </row>
    <row r="1411" spans="8:10" s="154" customFormat="1" x14ac:dyDescent="0.3">
      <c r="H1411" s="239"/>
      <c r="J1411" s="178"/>
    </row>
    <row r="1412" spans="8:10" s="154" customFormat="1" x14ac:dyDescent="0.3">
      <c r="H1412" s="239"/>
      <c r="J1412" s="178"/>
    </row>
    <row r="1413" spans="8:10" s="154" customFormat="1" x14ac:dyDescent="0.3">
      <c r="H1413" s="239"/>
      <c r="J1413" s="178"/>
    </row>
    <row r="1414" spans="8:10" s="154" customFormat="1" x14ac:dyDescent="0.3">
      <c r="H1414" s="239"/>
      <c r="J1414" s="178"/>
    </row>
  </sheetData>
  <autoFilter ref="B8:P103">
    <sortState ref="B9:P102">
      <sortCondition ref="L8:L102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26"/>
  <sheetViews>
    <sheetView workbookViewId="0">
      <pane ySplit="8" topLeftCell="A82" activePane="bottomLeft" state="frozen"/>
      <selection activeCell="B1" sqref="B1"/>
      <selection pane="bottomLeft" activeCell="N93" sqref="N93"/>
    </sheetView>
  </sheetViews>
  <sheetFormatPr defaultColWidth="9.109375" defaultRowHeight="10.199999999999999" x14ac:dyDescent="0.3"/>
  <cols>
    <col min="1" max="1" width="2.109375" style="317" customWidth="1"/>
    <col min="2" max="2" width="13.5546875" style="317" bestFit="1" customWidth="1"/>
    <col min="3" max="3" width="13.88671875" style="317" customWidth="1"/>
    <col min="4" max="4" width="17.44140625" style="317" bestFit="1" customWidth="1"/>
    <col min="5" max="5" width="38.6640625" style="317" bestFit="1" customWidth="1"/>
    <col min="6" max="6" width="38.88671875" style="317" bestFit="1" customWidth="1"/>
    <col min="7" max="7" width="15.109375" style="317" customWidth="1"/>
    <col min="8" max="8" width="10.33203125" style="317" customWidth="1"/>
    <col min="9" max="9" width="12.33203125" style="317" customWidth="1"/>
    <col min="10" max="10" width="13" style="318" customWidth="1"/>
    <col min="11" max="11" width="11.44140625" style="317" customWidth="1"/>
    <col min="12" max="12" width="18.44140625" style="317" bestFit="1" customWidth="1"/>
    <col min="13" max="13" width="13.6640625" style="317" customWidth="1"/>
    <col min="14" max="14" width="32.33203125" style="317" bestFit="1" customWidth="1"/>
    <col min="15" max="15" width="30.5546875" style="317" bestFit="1" customWidth="1"/>
    <col min="16" max="16384" width="9.109375" style="317"/>
  </cols>
  <sheetData>
    <row r="1" spans="1:77" x14ac:dyDescent="0.3">
      <c r="A1" s="316"/>
    </row>
    <row r="2" spans="1:77" x14ac:dyDescent="0.3">
      <c r="A2" s="316"/>
      <c r="F2" s="302" t="s">
        <v>0</v>
      </c>
      <c r="G2" s="302" t="s">
        <v>1</v>
      </c>
      <c r="H2" s="302" t="s">
        <v>2</v>
      </c>
    </row>
    <row r="3" spans="1:77" x14ac:dyDescent="0.3">
      <c r="A3" s="316"/>
      <c r="F3" s="303" t="s">
        <v>3</v>
      </c>
      <c r="G3" s="304">
        <f>H114</f>
        <v>0</v>
      </c>
      <c r="H3" s="300" t="s">
        <v>4</v>
      </c>
    </row>
    <row r="4" spans="1:77" x14ac:dyDescent="0.3">
      <c r="A4" s="316"/>
      <c r="F4" s="303" t="s">
        <v>5</v>
      </c>
      <c r="G4" s="304">
        <f>I114</f>
        <v>823173.68000000017</v>
      </c>
      <c r="H4" s="300" t="s">
        <v>6</v>
      </c>
    </row>
    <row r="5" spans="1:77" x14ac:dyDescent="0.3">
      <c r="A5" s="316"/>
      <c r="F5" s="303" t="s">
        <v>16</v>
      </c>
      <c r="G5" s="304">
        <f>J114</f>
        <v>0</v>
      </c>
      <c r="H5" s="300"/>
    </row>
    <row r="6" spans="1:77" x14ac:dyDescent="0.3">
      <c r="A6" s="316"/>
      <c r="F6" s="303" t="s">
        <v>7</v>
      </c>
      <c r="G6" s="304">
        <f>SUM(G3:G3)-G4</f>
        <v>-823173.68000000017</v>
      </c>
      <c r="H6" s="305" t="s">
        <v>8</v>
      </c>
    </row>
    <row r="7" spans="1:77" x14ac:dyDescent="0.3">
      <c r="A7" s="316"/>
    </row>
    <row r="8" spans="1:77" ht="20.399999999999999" x14ac:dyDescent="0.3">
      <c r="A8" s="316"/>
      <c r="B8" s="306" t="s">
        <v>9</v>
      </c>
      <c r="C8" s="306" t="s">
        <v>10</v>
      </c>
      <c r="D8" s="306" t="s">
        <v>132</v>
      </c>
      <c r="E8" s="306" t="s">
        <v>11</v>
      </c>
      <c r="F8" s="306" t="s">
        <v>12</v>
      </c>
      <c r="G8" s="306" t="s">
        <v>13</v>
      </c>
      <c r="H8" s="306" t="s">
        <v>14</v>
      </c>
      <c r="I8" s="306" t="s">
        <v>15</v>
      </c>
      <c r="J8" s="307" t="s">
        <v>16</v>
      </c>
      <c r="K8" s="306" t="s">
        <v>17</v>
      </c>
      <c r="L8" s="306" t="s">
        <v>18</v>
      </c>
      <c r="M8" s="306" t="s">
        <v>19</v>
      </c>
      <c r="N8" s="306" t="s">
        <v>21</v>
      </c>
      <c r="O8" s="306" t="s">
        <v>22</v>
      </c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</row>
    <row r="9" spans="1:77" s="322" customFormat="1" x14ac:dyDescent="0.3">
      <c r="A9" s="319"/>
      <c r="B9" s="300">
        <v>39386976</v>
      </c>
      <c r="C9" s="308">
        <v>43826</v>
      </c>
      <c r="D9" s="320" t="s">
        <v>155</v>
      </c>
      <c r="E9" s="300" t="s">
        <v>84</v>
      </c>
      <c r="F9" s="320" t="s">
        <v>261</v>
      </c>
      <c r="G9" s="320" t="s">
        <v>217</v>
      </c>
      <c r="H9" s="320"/>
      <c r="I9" s="321">
        <v>16.97</v>
      </c>
      <c r="J9" s="321"/>
      <c r="K9" s="297">
        <v>43491</v>
      </c>
      <c r="L9" s="297">
        <v>43467</v>
      </c>
      <c r="M9" s="329" t="s">
        <v>31</v>
      </c>
      <c r="N9" s="320"/>
      <c r="O9" s="300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</row>
    <row r="10" spans="1:77" s="322" customFormat="1" x14ac:dyDescent="0.3">
      <c r="A10" s="319"/>
      <c r="B10" s="300">
        <v>5402766</v>
      </c>
      <c r="C10" s="297">
        <v>43826</v>
      </c>
      <c r="D10" s="320" t="s">
        <v>163</v>
      </c>
      <c r="E10" s="300" t="s">
        <v>85</v>
      </c>
      <c r="F10" s="320" t="s">
        <v>260</v>
      </c>
      <c r="G10" s="300" t="s">
        <v>217</v>
      </c>
      <c r="H10" s="300"/>
      <c r="I10" s="321">
        <v>27.65</v>
      </c>
      <c r="J10" s="321"/>
      <c r="K10" s="297">
        <v>43490</v>
      </c>
      <c r="L10" s="297">
        <v>43467</v>
      </c>
      <c r="M10" s="329" t="s">
        <v>31</v>
      </c>
      <c r="N10" s="300"/>
      <c r="O10" s="300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</row>
    <row r="11" spans="1:77" s="322" customFormat="1" x14ac:dyDescent="0.3">
      <c r="A11" s="319"/>
      <c r="B11" s="323">
        <v>256121</v>
      </c>
      <c r="C11" s="297">
        <v>43804</v>
      </c>
      <c r="D11" s="320" t="s">
        <v>214</v>
      </c>
      <c r="E11" s="300" t="s">
        <v>213</v>
      </c>
      <c r="F11" s="320" t="s">
        <v>159</v>
      </c>
      <c r="G11" s="300" t="s">
        <v>217</v>
      </c>
      <c r="H11" s="300"/>
      <c r="I11" s="321">
        <v>116.7</v>
      </c>
      <c r="J11" s="299"/>
      <c r="K11" s="297">
        <v>43467</v>
      </c>
      <c r="L11" s="297">
        <v>43467</v>
      </c>
      <c r="M11" s="329" t="s">
        <v>31</v>
      </c>
      <c r="N11" s="300"/>
      <c r="O11" s="300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</row>
    <row r="12" spans="1:77" s="322" customFormat="1" x14ac:dyDescent="0.3">
      <c r="A12" s="319"/>
      <c r="B12" s="323">
        <v>48962</v>
      </c>
      <c r="C12" s="297">
        <v>43439</v>
      </c>
      <c r="D12" s="300" t="s">
        <v>143</v>
      </c>
      <c r="E12" s="300" t="s">
        <v>245</v>
      </c>
      <c r="F12" s="300" t="s">
        <v>246</v>
      </c>
      <c r="G12" s="300" t="s">
        <v>217</v>
      </c>
      <c r="H12" s="298"/>
      <c r="I12" s="299">
        <v>2532.11</v>
      </c>
      <c r="J12" s="328"/>
      <c r="K12" s="297">
        <v>43469</v>
      </c>
      <c r="L12" s="297">
        <v>43468</v>
      </c>
      <c r="M12" s="329" t="s">
        <v>31</v>
      </c>
      <c r="N12" s="300"/>
      <c r="O12" s="300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</row>
    <row r="13" spans="1:77" s="322" customFormat="1" x14ac:dyDescent="0.3">
      <c r="A13" s="319"/>
      <c r="B13" s="323">
        <v>49066</v>
      </c>
      <c r="C13" s="297">
        <v>43440</v>
      </c>
      <c r="D13" s="320" t="s">
        <v>143</v>
      </c>
      <c r="E13" s="300" t="s">
        <v>245</v>
      </c>
      <c r="F13" s="300" t="s">
        <v>246</v>
      </c>
      <c r="G13" s="300" t="s">
        <v>217</v>
      </c>
      <c r="H13" s="298"/>
      <c r="I13" s="299">
        <v>1350</v>
      </c>
      <c r="J13" s="328"/>
      <c r="K13" s="297">
        <v>43470</v>
      </c>
      <c r="L13" s="297">
        <v>43468</v>
      </c>
      <c r="M13" s="329" t="s">
        <v>31</v>
      </c>
      <c r="N13" s="300"/>
      <c r="O13" s="300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</row>
    <row r="14" spans="1:77" s="322" customFormat="1" x14ac:dyDescent="0.3">
      <c r="A14" s="319"/>
      <c r="B14" s="323">
        <v>256334</v>
      </c>
      <c r="C14" s="297">
        <v>43442</v>
      </c>
      <c r="D14" s="320" t="s">
        <v>214</v>
      </c>
      <c r="E14" s="300" t="s">
        <v>213</v>
      </c>
      <c r="F14" s="300" t="s">
        <v>159</v>
      </c>
      <c r="G14" s="300" t="s">
        <v>217</v>
      </c>
      <c r="H14" s="300"/>
      <c r="I14" s="321">
        <v>767.83</v>
      </c>
      <c r="J14" s="328"/>
      <c r="K14" s="297">
        <v>43470</v>
      </c>
      <c r="L14" s="297">
        <v>43468</v>
      </c>
      <c r="M14" s="329" t="s">
        <v>31</v>
      </c>
      <c r="N14" s="300"/>
      <c r="O14" s="300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</row>
    <row r="15" spans="1:77" s="322" customFormat="1" x14ac:dyDescent="0.3">
      <c r="A15" s="319"/>
      <c r="B15" s="323">
        <v>264</v>
      </c>
      <c r="C15" s="297">
        <v>43439</v>
      </c>
      <c r="D15" s="320" t="s">
        <v>166</v>
      </c>
      <c r="E15" s="300" t="s">
        <v>179</v>
      </c>
      <c r="F15" s="320" t="s">
        <v>229</v>
      </c>
      <c r="G15" s="300" t="s">
        <v>217</v>
      </c>
      <c r="H15" s="298"/>
      <c r="I15" s="299">
        <v>1056</v>
      </c>
      <c r="J15" s="299"/>
      <c r="K15" s="297">
        <v>43469</v>
      </c>
      <c r="L15" s="297">
        <v>43469</v>
      </c>
      <c r="M15" s="329" t="s">
        <v>31</v>
      </c>
      <c r="N15" s="310" t="s">
        <v>250</v>
      </c>
      <c r="O15" s="300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</row>
    <row r="16" spans="1:77" s="322" customFormat="1" x14ac:dyDescent="0.3">
      <c r="A16" s="319"/>
      <c r="B16" s="325">
        <v>2462</v>
      </c>
      <c r="C16" s="297">
        <v>43825</v>
      </c>
      <c r="D16" s="320" t="s">
        <v>135</v>
      </c>
      <c r="E16" s="300" t="s">
        <v>227</v>
      </c>
      <c r="F16" s="320" t="s">
        <v>228</v>
      </c>
      <c r="G16" s="300" t="s">
        <v>98</v>
      </c>
      <c r="H16" s="298"/>
      <c r="I16" s="299">
        <v>1965.3</v>
      </c>
      <c r="J16" s="324"/>
      <c r="K16" s="297">
        <v>43475</v>
      </c>
      <c r="L16" s="297">
        <v>43469</v>
      </c>
      <c r="M16" s="329" t="s">
        <v>31</v>
      </c>
      <c r="N16" s="310" t="s">
        <v>250</v>
      </c>
      <c r="O16" s="300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</row>
    <row r="17" spans="1:77" s="322" customFormat="1" x14ac:dyDescent="0.3">
      <c r="A17" s="319"/>
      <c r="B17" s="300"/>
      <c r="C17" s="297"/>
      <c r="D17" s="300"/>
      <c r="E17" s="300" t="s">
        <v>92</v>
      </c>
      <c r="F17" s="320" t="s">
        <v>271</v>
      </c>
      <c r="G17" s="300" t="s">
        <v>217</v>
      </c>
      <c r="H17" s="300"/>
      <c r="I17" s="401">
        <f>23809.41+5605.04</f>
        <v>29414.45</v>
      </c>
      <c r="K17" s="400">
        <v>43472</v>
      </c>
      <c r="L17" s="400">
        <v>43472</v>
      </c>
      <c r="M17" s="329" t="s">
        <v>31</v>
      </c>
      <c r="N17" s="300"/>
      <c r="O17" s="300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</row>
    <row r="18" spans="1:77" s="322" customFormat="1" ht="13.8" x14ac:dyDescent="0.3">
      <c r="A18" s="319"/>
      <c r="B18" s="354"/>
      <c r="C18" s="351">
        <v>43441</v>
      </c>
      <c r="D18" s="300" t="s">
        <v>241</v>
      </c>
      <c r="E18" s="300" t="s">
        <v>242</v>
      </c>
      <c r="F18" s="300" t="s">
        <v>240</v>
      </c>
      <c r="G18" s="300" t="s">
        <v>217</v>
      </c>
      <c r="H18" s="353"/>
      <c r="I18" s="299">
        <v>842.89</v>
      </c>
      <c r="J18" s="358"/>
      <c r="K18" s="297">
        <v>43472</v>
      </c>
      <c r="L18" s="297">
        <v>43473</v>
      </c>
      <c r="M18" s="329" t="s">
        <v>31</v>
      </c>
      <c r="N18" s="355"/>
      <c r="O18" s="355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</row>
    <row r="19" spans="1:77" s="322" customFormat="1" x14ac:dyDescent="0.3">
      <c r="A19" s="319"/>
      <c r="B19" s="300">
        <v>20</v>
      </c>
      <c r="C19" s="297">
        <v>43825</v>
      </c>
      <c r="D19" s="320" t="s">
        <v>161</v>
      </c>
      <c r="E19" s="300" t="s">
        <v>83</v>
      </c>
      <c r="F19" s="300" t="s">
        <v>264</v>
      </c>
      <c r="G19" s="300" t="s">
        <v>217</v>
      </c>
      <c r="H19" s="300"/>
      <c r="I19" s="321">
        <v>1800</v>
      </c>
      <c r="J19" s="321"/>
      <c r="K19" s="297">
        <v>43473</v>
      </c>
      <c r="L19" s="297">
        <v>43473</v>
      </c>
      <c r="M19" s="329" t="s">
        <v>31</v>
      </c>
      <c r="N19" s="300"/>
      <c r="O19" s="300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</row>
    <row r="20" spans="1:77" s="322" customFormat="1" x14ac:dyDescent="0.3">
      <c r="A20" s="319"/>
      <c r="B20" s="300">
        <v>17</v>
      </c>
      <c r="C20" s="297">
        <v>43811</v>
      </c>
      <c r="D20" s="300" t="s">
        <v>161</v>
      </c>
      <c r="E20" s="300" t="s">
        <v>83</v>
      </c>
      <c r="F20" s="300" t="s">
        <v>264</v>
      </c>
      <c r="G20" s="300" t="s">
        <v>98</v>
      </c>
      <c r="H20" s="300"/>
      <c r="I20" s="321">
        <v>1800</v>
      </c>
      <c r="J20" s="321"/>
      <c r="K20" s="297">
        <v>43472</v>
      </c>
      <c r="L20" s="297">
        <v>43473</v>
      </c>
      <c r="M20" s="329" t="s">
        <v>31</v>
      </c>
      <c r="N20" s="300"/>
      <c r="O20" s="300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</row>
    <row r="21" spans="1:77" s="322" customFormat="1" x14ac:dyDescent="0.3">
      <c r="A21" s="319"/>
      <c r="B21" s="300">
        <v>39056</v>
      </c>
      <c r="C21" s="297">
        <v>43438</v>
      </c>
      <c r="D21" s="310" t="s">
        <v>125</v>
      </c>
      <c r="E21" s="310" t="s">
        <v>87</v>
      </c>
      <c r="F21" s="310" t="s">
        <v>88</v>
      </c>
      <c r="G21" s="310" t="s">
        <v>98</v>
      </c>
      <c r="H21" s="300"/>
      <c r="I21" s="321">
        <v>94</v>
      </c>
      <c r="J21" s="321"/>
      <c r="K21" s="297">
        <v>43466</v>
      </c>
      <c r="L21" s="297">
        <v>43473</v>
      </c>
      <c r="M21" s="329" t="s">
        <v>31</v>
      </c>
      <c r="N21" s="300"/>
      <c r="O21" s="300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</row>
    <row r="22" spans="1:77" s="322" customFormat="1" x14ac:dyDescent="0.3">
      <c r="A22" s="319"/>
      <c r="B22" s="323">
        <v>49213</v>
      </c>
      <c r="C22" s="297">
        <v>43444</v>
      </c>
      <c r="D22" s="300" t="s">
        <v>143</v>
      </c>
      <c r="E22" s="300" t="s">
        <v>142</v>
      </c>
      <c r="F22" s="300" t="s">
        <v>60</v>
      </c>
      <c r="G22" s="300" t="s">
        <v>217</v>
      </c>
      <c r="H22" s="300"/>
      <c r="I22" s="321">
        <v>4075</v>
      </c>
      <c r="J22" s="299"/>
      <c r="K22" s="297">
        <v>43474</v>
      </c>
      <c r="L22" s="297">
        <v>43474</v>
      </c>
      <c r="M22" s="329" t="s">
        <v>31</v>
      </c>
      <c r="N22" s="300"/>
      <c r="O22" s="300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</row>
    <row r="23" spans="1:77" s="322" customFormat="1" x14ac:dyDescent="0.3">
      <c r="A23" s="319"/>
      <c r="B23" s="323">
        <v>3915</v>
      </c>
      <c r="C23" s="297">
        <v>43433</v>
      </c>
      <c r="D23" s="300" t="s">
        <v>167</v>
      </c>
      <c r="E23" s="300" t="s">
        <v>185</v>
      </c>
      <c r="F23" s="300" t="s">
        <v>145</v>
      </c>
      <c r="G23" s="300" t="s">
        <v>98</v>
      </c>
      <c r="H23" s="298"/>
      <c r="I23" s="299">
        <v>4504.22</v>
      </c>
      <c r="J23" s="324"/>
      <c r="K23" s="297">
        <v>43461</v>
      </c>
      <c r="L23" s="297">
        <v>43474</v>
      </c>
      <c r="M23" s="329" t="s">
        <v>31</v>
      </c>
      <c r="N23" s="300"/>
      <c r="O23" s="300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</row>
    <row r="24" spans="1:77" s="322" customFormat="1" x14ac:dyDescent="0.3">
      <c r="A24" s="319"/>
      <c r="B24" s="323">
        <v>256738</v>
      </c>
      <c r="C24" s="297">
        <v>43449</v>
      </c>
      <c r="D24" s="300" t="s">
        <v>214</v>
      </c>
      <c r="E24" s="300" t="s">
        <v>213</v>
      </c>
      <c r="F24" s="300" t="s">
        <v>159</v>
      </c>
      <c r="G24" s="300" t="s">
        <v>217</v>
      </c>
      <c r="H24" s="300"/>
      <c r="I24" s="321">
        <v>767.83</v>
      </c>
      <c r="J24" s="299"/>
      <c r="K24" s="297">
        <v>43477</v>
      </c>
      <c r="L24" s="308">
        <v>43476</v>
      </c>
      <c r="M24" s="329" t="s">
        <v>31</v>
      </c>
      <c r="N24" s="300"/>
      <c r="O24" s="300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</row>
    <row r="25" spans="1:77" s="322" customFormat="1" x14ac:dyDescent="0.3">
      <c r="A25" s="319"/>
      <c r="B25" s="323">
        <v>56459</v>
      </c>
      <c r="C25" s="297">
        <v>43438</v>
      </c>
      <c r="D25" s="300" t="s">
        <v>147</v>
      </c>
      <c r="E25" s="300" t="s">
        <v>239</v>
      </c>
      <c r="F25" s="300" t="s">
        <v>243</v>
      </c>
      <c r="G25" s="300" t="s">
        <v>217</v>
      </c>
      <c r="H25" s="298"/>
      <c r="I25" s="299">
        <v>3939.7</v>
      </c>
      <c r="J25" s="399"/>
      <c r="K25" s="400">
        <v>43479</v>
      </c>
      <c r="L25" s="297">
        <v>43479</v>
      </c>
      <c r="M25" s="329" t="s">
        <v>31</v>
      </c>
      <c r="N25" s="300"/>
      <c r="O25" s="300" t="s">
        <v>249</v>
      </c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</row>
    <row r="26" spans="1:77" s="322" customFormat="1" x14ac:dyDescent="0.3">
      <c r="A26" s="319"/>
      <c r="B26" s="323">
        <v>569</v>
      </c>
      <c r="C26" s="297">
        <v>43468</v>
      </c>
      <c r="D26" s="300" t="s">
        <v>170</v>
      </c>
      <c r="E26" s="300" t="s">
        <v>369</v>
      </c>
      <c r="F26" s="300" t="s">
        <v>225</v>
      </c>
      <c r="G26" s="300" t="s">
        <v>256</v>
      </c>
      <c r="H26" s="298"/>
      <c r="I26" s="299">
        <v>3116.13</v>
      </c>
      <c r="J26" s="399"/>
      <c r="K26" s="400">
        <v>43479</v>
      </c>
      <c r="L26" s="297">
        <v>43479</v>
      </c>
      <c r="M26" s="329" t="s">
        <v>31</v>
      </c>
      <c r="N26" s="300"/>
      <c r="O26" s="300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</row>
    <row r="27" spans="1:77" s="322" customFormat="1" x14ac:dyDescent="0.3">
      <c r="A27" s="319"/>
      <c r="B27" s="398">
        <v>380680869115</v>
      </c>
      <c r="C27" s="297">
        <v>43461</v>
      </c>
      <c r="D27" s="320" t="s">
        <v>106</v>
      </c>
      <c r="E27" s="300" t="s">
        <v>372</v>
      </c>
      <c r="F27" s="300" t="s">
        <v>34</v>
      </c>
      <c r="G27" s="300" t="s">
        <v>217</v>
      </c>
      <c r="H27" s="298"/>
      <c r="I27" s="299">
        <v>219.99</v>
      </c>
      <c r="J27" s="399"/>
      <c r="K27" s="400">
        <v>43480</v>
      </c>
      <c r="L27" s="297">
        <v>43479</v>
      </c>
      <c r="M27" s="329" t="s">
        <v>31</v>
      </c>
      <c r="N27" s="300"/>
      <c r="O27" s="300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</row>
    <row r="28" spans="1:77" s="322" customFormat="1" x14ac:dyDescent="0.3">
      <c r="A28" s="319"/>
      <c r="B28" s="300">
        <v>256909</v>
      </c>
      <c r="C28" s="297">
        <v>43818</v>
      </c>
      <c r="D28" s="320" t="s">
        <v>214</v>
      </c>
      <c r="E28" s="300" t="s">
        <v>213</v>
      </c>
      <c r="F28" s="300" t="s">
        <v>159</v>
      </c>
      <c r="G28" s="300" t="s">
        <v>217</v>
      </c>
      <c r="H28" s="300"/>
      <c r="I28" s="401">
        <v>475.05</v>
      </c>
      <c r="J28" s="300"/>
      <c r="K28" s="400">
        <v>43481</v>
      </c>
      <c r="L28" s="400">
        <v>43481</v>
      </c>
      <c r="M28" s="329" t="s">
        <v>31</v>
      </c>
      <c r="N28" s="300"/>
      <c r="O28" s="300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</row>
    <row r="29" spans="1:77" s="322" customFormat="1" ht="11.25" customHeight="1" x14ac:dyDescent="0.3">
      <c r="A29" s="319"/>
      <c r="B29" s="300">
        <v>256881</v>
      </c>
      <c r="C29" s="297">
        <v>43818</v>
      </c>
      <c r="D29" s="320" t="s">
        <v>214</v>
      </c>
      <c r="E29" s="300" t="s">
        <v>213</v>
      </c>
      <c r="F29" s="300" t="s">
        <v>159</v>
      </c>
      <c r="G29" s="300" t="s">
        <v>217</v>
      </c>
      <c r="H29" s="300"/>
      <c r="I29" s="401">
        <v>593.80999999999995</v>
      </c>
      <c r="J29" s="183"/>
      <c r="K29" s="400">
        <v>43481</v>
      </c>
      <c r="L29" s="400">
        <v>43481</v>
      </c>
      <c r="M29" s="329" t="s">
        <v>31</v>
      </c>
      <c r="N29" s="300"/>
      <c r="O29" s="300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</row>
    <row r="30" spans="1:77" s="322" customFormat="1" x14ac:dyDescent="0.3">
      <c r="A30" s="319"/>
      <c r="B30" s="323">
        <v>108764</v>
      </c>
      <c r="C30" s="297">
        <v>43381</v>
      </c>
      <c r="D30" s="320" t="s">
        <v>113</v>
      </c>
      <c r="E30" s="300" t="s">
        <v>79</v>
      </c>
      <c r="F30" s="300" t="s">
        <v>157</v>
      </c>
      <c r="G30" s="300" t="s">
        <v>86</v>
      </c>
      <c r="H30" s="315"/>
      <c r="I30" s="314">
        <v>5880</v>
      </c>
      <c r="J30" s="299"/>
      <c r="K30" s="297">
        <v>43409</v>
      </c>
      <c r="L30" s="297">
        <v>43482</v>
      </c>
      <c r="M30" s="329" t="s">
        <v>31</v>
      </c>
      <c r="N30" s="310" t="s">
        <v>250</v>
      </c>
      <c r="O30" s="300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</row>
    <row r="31" spans="1:77" s="322" customFormat="1" x14ac:dyDescent="0.3">
      <c r="A31" s="319"/>
      <c r="B31" s="311">
        <v>261849</v>
      </c>
      <c r="C31" s="312">
        <v>43388</v>
      </c>
      <c r="D31" s="310" t="s">
        <v>113</v>
      </c>
      <c r="E31" s="310" t="s">
        <v>79</v>
      </c>
      <c r="F31" s="310" t="s">
        <v>80</v>
      </c>
      <c r="G31" s="310" t="s">
        <v>86</v>
      </c>
      <c r="H31" s="313"/>
      <c r="I31" s="314">
        <v>632.45000000000005</v>
      </c>
      <c r="J31" s="314"/>
      <c r="K31" s="312">
        <v>43416</v>
      </c>
      <c r="L31" s="312">
        <v>43482</v>
      </c>
      <c r="M31" s="329" t="s">
        <v>31</v>
      </c>
      <c r="N31" s="310"/>
      <c r="O31" s="310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</row>
    <row r="32" spans="1:77" s="322" customFormat="1" ht="11.25" customHeight="1" x14ac:dyDescent="0.3">
      <c r="A32" s="319"/>
      <c r="B32" s="354"/>
      <c r="C32" s="351"/>
      <c r="D32" s="183"/>
      <c r="E32" s="300" t="s">
        <v>378</v>
      </c>
      <c r="F32" s="300" t="s">
        <v>379</v>
      </c>
      <c r="G32" s="300" t="s">
        <v>86</v>
      </c>
      <c r="H32" s="300"/>
      <c r="I32" s="399">
        <v>29.09</v>
      </c>
      <c r="K32" s="400">
        <v>43482</v>
      </c>
      <c r="L32" s="400">
        <v>43482</v>
      </c>
      <c r="M32" s="329" t="s">
        <v>31</v>
      </c>
      <c r="N32" s="352"/>
      <c r="O32" s="355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</row>
    <row r="33" spans="1:78" s="322" customFormat="1" x14ac:dyDescent="0.3">
      <c r="A33" s="319"/>
      <c r="B33" s="300">
        <v>257075</v>
      </c>
      <c r="C33" s="297">
        <v>43821</v>
      </c>
      <c r="D33" s="300" t="s">
        <v>214</v>
      </c>
      <c r="E33" s="300" t="s">
        <v>213</v>
      </c>
      <c r="F33" s="300" t="s">
        <v>159</v>
      </c>
      <c r="G33" s="300" t="s">
        <v>217</v>
      </c>
      <c r="H33" s="300"/>
      <c r="I33" s="321">
        <v>767.83</v>
      </c>
      <c r="J33" s="401"/>
      <c r="K33" s="400">
        <v>43484</v>
      </c>
      <c r="L33" s="400">
        <v>43483</v>
      </c>
      <c r="M33" s="329" t="s">
        <v>31</v>
      </c>
      <c r="N33" s="300"/>
      <c r="O33" s="300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</row>
    <row r="34" spans="1:78" s="322" customFormat="1" ht="11.25" customHeight="1" x14ac:dyDescent="0.25">
      <c r="A34" s="319"/>
      <c r="B34" s="390"/>
      <c r="C34" s="391"/>
      <c r="D34" s="300"/>
      <c r="E34" s="300" t="s">
        <v>358</v>
      </c>
      <c r="F34" s="300" t="s">
        <v>423</v>
      </c>
      <c r="G34" s="300" t="s">
        <v>217</v>
      </c>
      <c r="H34" s="391"/>
      <c r="I34" s="412">
        <v>26674.41</v>
      </c>
      <c r="J34" s="399"/>
      <c r="K34" s="400">
        <v>43483</v>
      </c>
      <c r="L34" s="400">
        <v>43483</v>
      </c>
      <c r="M34" s="329" t="s">
        <v>31</v>
      </c>
      <c r="N34" s="402"/>
      <c r="O34" s="402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</row>
    <row r="35" spans="1:78" s="322" customFormat="1" ht="13.8" x14ac:dyDescent="0.3">
      <c r="A35" s="319"/>
      <c r="B35" s="354"/>
      <c r="C35" s="351"/>
      <c r="D35" s="320"/>
      <c r="E35" s="300" t="s">
        <v>373</v>
      </c>
      <c r="F35" s="300" t="s">
        <v>374</v>
      </c>
      <c r="G35" s="300" t="s">
        <v>217</v>
      </c>
      <c r="H35" s="300"/>
      <c r="I35" s="350">
        <v>8532.15</v>
      </c>
      <c r="J35" s="399"/>
      <c r="K35" s="400">
        <v>43483</v>
      </c>
      <c r="L35" s="400">
        <v>43483</v>
      </c>
      <c r="M35" s="329" t="s">
        <v>31</v>
      </c>
      <c r="N35" s="352"/>
      <c r="O35" s="355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</row>
    <row r="36" spans="1:78" s="322" customFormat="1" ht="14.4" x14ac:dyDescent="0.3">
      <c r="A36" s="319"/>
      <c r="B36" s="408"/>
      <c r="C36" s="409"/>
      <c r="D36" s="413"/>
      <c r="E36" s="300" t="s">
        <v>373</v>
      </c>
      <c r="F36" s="410" t="s">
        <v>380</v>
      </c>
      <c r="G36" s="411" t="s">
        <v>217</v>
      </c>
      <c r="H36" s="180"/>
      <c r="I36" s="412">
        <v>21021.3</v>
      </c>
      <c r="J36" s="412"/>
      <c r="K36" s="400">
        <v>43483</v>
      </c>
      <c r="L36" s="400">
        <v>43483</v>
      </c>
      <c r="M36" s="414" t="s">
        <v>31</v>
      </c>
      <c r="N36" s="180"/>
      <c r="O36" s="180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</row>
    <row r="37" spans="1:78" s="322" customFormat="1" x14ac:dyDescent="0.3">
      <c r="A37" s="319"/>
      <c r="B37" s="323"/>
      <c r="C37" s="297"/>
      <c r="D37" s="320"/>
      <c r="E37" s="300" t="s">
        <v>373</v>
      </c>
      <c r="F37" s="320" t="s">
        <v>381</v>
      </c>
      <c r="G37" s="300" t="s">
        <v>217</v>
      </c>
      <c r="H37" s="298"/>
      <c r="I37" s="299">
        <v>6771.24</v>
      </c>
      <c r="J37" s="324"/>
      <c r="K37" s="400">
        <v>43483</v>
      </c>
      <c r="L37" s="400">
        <v>43483</v>
      </c>
      <c r="M37" s="329" t="s">
        <v>31</v>
      </c>
      <c r="N37" s="300"/>
      <c r="O37" s="300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</row>
    <row r="38" spans="1:78" s="322" customFormat="1" ht="14.4" x14ac:dyDescent="0.3">
      <c r="A38" s="319"/>
      <c r="B38" s="354"/>
      <c r="C38" s="351"/>
      <c r="D38" s="413"/>
      <c r="E38" s="300" t="s">
        <v>358</v>
      </c>
      <c r="F38" s="320" t="s">
        <v>382</v>
      </c>
      <c r="G38" s="300" t="s">
        <v>217</v>
      </c>
      <c r="H38" s="300"/>
      <c r="I38" s="412">
        <v>954.36</v>
      </c>
      <c r="J38" s="399"/>
      <c r="K38" s="400">
        <v>43483</v>
      </c>
      <c r="L38" s="400">
        <v>43483</v>
      </c>
      <c r="M38" s="329" t="s">
        <v>31</v>
      </c>
      <c r="N38" s="352"/>
      <c r="O38" s="180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</row>
    <row r="39" spans="1:78" s="322" customFormat="1" x14ac:dyDescent="0.3">
      <c r="A39" s="319"/>
      <c r="B39" s="323"/>
      <c r="C39" s="297">
        <v>43480</v>
      </c>
      <c r="D39" s="300"/>
      <c r="E39" s="300" t="s">
        <v>383</v>
      </c>
      <c r="F39" s="300" t="s">
        <v>384</v>
      </c>
      <c r="G39" s="300" t="s">
        <v>256</v>
      </c>
      <c r="H39" s="298"/>
      <c r="I39" s="299">
        <v>2112.84</v>
      </c>
      <c r="J39" s="415"/>
      <c r="K39" s="297">
        <v>43486</v>
      </c>
      <c r="L39" s="297">
        <v>43486</v>
      </c>
      <c r="M39" s="329" t="s">
        <v>31</v>
      </c>
      <c r="N39" s="300"/>
      <c r="O39" s="300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</row>
    <row r="40" spans="1:78" s="322" customFormat="1" x14ac:dyDescent="0.3">
      <c r="A40" s="319"/>
      <c r="B40" s="323"/>
      <c r="C40" s="297">
        <v>43486</v>
      </c>
      <c r="D40" s="320"/>
      <c r="E40" s="300" t="s">
        <v>385</v>
      </c>
      <c r="F40" s="300" t="s">
        <v>72</v>
      </c>
      <c r="G40" s="300" t="s">
        <v>256</v>
      </c>
      <c r="H40" s="298"/>
      <c r="I40" s="299">
        <v>1080.4100000000001</v>
      </c>
      <c r="J40" s="324"/>
      <c r="K40" s="297">
        <v>43486</v>
      </c>
      <c r="L40" s="297">
        <v>43486</v>
      </c>
      <c r="M40" s="329" t="s">
        <v>31</v>
      </c>
      <c r="N40" s="300"/>
      <c r="O40" s="300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</row>
    <row r="41" spans="1:78" s="322" customFormat="1" x14ac:dyDescent="0.3">
      <c r="A41" s="319"/>
      <c r="B41" s="323"/>
      <c r="C41" s="297">
        <v>43486</v>
      </c>
      <c r="D41" s="300"/>
      <c r="E41" s="300" t="s">
        <v>385</v>
      </c>
      <c r="F41" s="300" t="s">
        <v>91</v>
      </c>
      <c r="G41" s="300" t="s">
        <v>256</v>
      </c>
      <c r="H41" s="298"/>
      <c r="I41" s="299">
        <v>569.77</v>
      </c>
      <c r="J41" s="324"/>
      <c r="K41" s="297">
        <v>43486</v>
      </c>
      <c r="L41" s="297">
        <v>43486</v>
      </c>
      <c r="M41" s="329" t="s">
        <v>31</v>
      </c>
      <c r="N41" s="300"/>
      <c r="O41" s="300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</row>
    <row r="42" spans="1:78" s="322" customFormat="1" x14ac:dyDescent="0.3">
      <c r="A42" s="319"/>
      <c r="B42" s="323"/>
      <c r="C42" s="297">
        <v>43480</v>
      </c>
      <c r="D42" s="320"/>
      <c r="E42" s="300" t="s">
        <v>383</v>
      </c>
      <c r="F42" s="320" t="s">
        <v>403</v>
      </c>
      <c r="G42" s="300" t="s">
        <v>256</v>
      </c>
      <c r="H42" s="298"/>
      <c r="I42" s="299">
        <v>2381.15</v>
      </c>
      <c r="J42" s="415"/>
      <c r="K42" s="297">
        <v>43487</v>
      </c>
      <c r="L42" s="297">
        <v>43487</v>
      </c>
      <c r="M42" s="329" t="s">
        <v>31</v>
      </c>
      <c r="N42" s="300"/>
      <c r="O42" s="300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</row>
    <row r="43" spans="1:78" s="322" customFormat="1" x14ac:dyDescent="0.3">
      <c r="A43" s="319"/>
      <c r="B43" s="323"/>
      <c r="C43" s="297">
        <v>43487</v>
      </c>
      <c r="D43" s="320"/>
      <c r="E43" s="300" t="s">
        <v>385</v>
      </c>
      <c r="F43" s="320" t="s">
        <v>90</v>
      </c>
      <c r="G43" s="300" t="s">
        <v>256</v>
      </c>
      <c r="H43" s="298"/>
      <c r="I43" s="299">
        <v>621.57000000000005</v>
      </c>
      <c r="J43" s="324"/>
      <c r="K43" s="297">
        <v>43487</v>
      </c>
      <c r="L43" s="297">
        <v>43487</v>
      </c>
      <c r="M43" s="329" t="s">
        <v>31</v>
      </c>
      <c r="N43" s="300"/>
      <c r="O43" s="300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</row>
    <row r="44" spans="1:78" s="322" customFormat="1" x14ac:dyDescent="0.3">
      <c r="A44" s="319"/>
      <c r="B44" s="416"/>
      <c r="C44" s="297">
        <v>43487</v>
      </c>
      <c r="D44" s="424"/>
      <c r="E44" s="300" t="s">
        <v>385</v>
      </c>
      <c r="F44" s="424" t="s">
        <v>404</v>
      </c>
      <c r="G44" s="424" t="s">
        <v>256</v>
      </c>
      <c r="H44" s="424"/>
      <c r="I44" s="299">
        <v>621.57000000000005</v>
      </c>
      <c r="J44" s="418"/>
      <c r="K44" s="297">
        <v>43487</v>
      </c>
      <c r="L44" s="297">
        <v>43487</v>
      </c>
      <c r="M44" s="329" t="s">
        <v>31</v>
      </c>
      <c r="N44" s="424"/>
      <c r="O44" s="424"/>
      <c r="P44" s="300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</row>
    <row r="45" spans="1:78" s="322" customFormat="1" x14ac:dyDescent="0.3">
      <c r="A45" s="319"/>
      <c r="B45" s="416"/>
      <c r="C45" s="297">
        <v>43487</v>
      </c>
      <c r="D45" s="424"/>
      <c r="E45" s="300" t="s">
        <v>385</v>
      </c>
      <c r="F45" s="416" t="s">
        <v>66</v>
      </c>
      <c r="G45" s="416" t="s">
        <v>256</v>
      </c>
      <c r="H45" s="416"/>
      <c r="I45" s="299">
        <v>621.57000000000005</v>
      </c>
      <c r="J45" s="418"/>
      <c r="K45" s="297">
        <v>43487</v>
      </c>
      <c r="L45" s="297">
        <v>43487</v>
      </c>
      <c r="M45" s="329" t="s">
        <v>31</v>
      </c>
      <c r="N45" s="416"/>
      <c r="O45" s="416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</row>
    <row r="46" spans="1:78" s="322" customFormat="1" x14ac:dyDescent="0.3">
      <c r="A46" s="319"/>
      <c r="B46" s="416"/>
      <c r="C46" s="417"/>
      <c r="D46" s="424" t="s">
        <v>406</v>
      </c>
      <c r="E46" s="416" t="s">
        <v>405</v>
      </c>
      <c r="F46" s="416" t="s">
        <v>379</v>
      </c>
      <c r="G46" s="416" t="s">
        <v>86</v>
      </c>
      <c r="H46" s="416"/>
      <c r="I46" s="299">
        <v>377.71</v>
      </c>
      <c r="J46" s="418"/>
      <c r="K46" s="297">
        <v>43487</v>
      </c>
      <c r="L46" s="297">
        <v>43487</v>
      </c>
      <c r="M46" s="423" t="s">
        <v>31</v>
      </c>
      <c r="N46" s="416"/>
      <c r="O46" s="416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</row>
    <row r="47" spans="1:78" s="322" customFormat="1" ht="14.4" x14ac:dyDescent="0.3">
      <c r="A47" s="319"/>
      <c r="B47" s="323" t="s">
        <v>366</v>
      </c>
      <c r="C47" s="297">
        <v>43465</v>
      </c>
      <c r="D47" s="320" t="s">
        <v>201</v>
      </c>
      <c r="E47" s="300" t="s">
        <v>367</v>
      </c>
      <c r="F47" s="300" t="s">
        <v>223</v>
      </c>
      <c r="G47" s="300" t="s">
        <v>217</v>
      </c>
      <c r="H47" s="298"/>
      <c r="I47" s="399">
        <v>9388</v>
      </c>
      <c r="J47" s="180"/>
      <c r="K47" s="400">
        <v>43470</v>
      </c>
      <c r="L47" s="297">
        <v>43488</v>
      </c>
      <c r="M47" s="329" t="s">
        <v>31</v>
      </c>
      <c r="N47" s="300"/>
      <c r="O47" s="300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</row>
    <row r="48" spans="1:78" s="322" customFormat="1" x14ac:dyDescent="0.3">
      <c r="A48" s="319"/>
      <c r="B48" s="323"/>
      <c r="C48" s="297">
        <v>43489</v>
      </c>
      <c r="D48" s="320"/>
      <c r="E48" s="300" t="s">
        <v>385</v>
      </c>
      <c r="F48" s="300" t="s">
        <v>89</v>
      </c>
      <c r="G48" s="300" t="s">
        <v>256</v>
      </c>
      <c r="H48" s="298"/>
      <c r="I48" s="324">
        <v>725.16</v>
      </c>
      <c r="J48" s="300"/>
      <c r="K48" s="297">
        <v>43489</v>
      </c>
      <c r="L48" s="297">
        <v>43489</v>
      </c>
      <c r="M48" s="329" t="s">
        <v>31</v>
      </c>
      <c r="N48" s="300"/>
      <c r="O48" s="300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</row>
    <row r="49" spans="1:78" s="322" customFormat="1" ht="12" customHeight="1" x14ac:dyDescent="0.3">
      <c r="A49" s="319"/>
      <c r="B49" s="300"/>
      <c r="C49" s="297">
        <v>43489</v>
      </c>
      <c r="D49" s="320"/>
      <c r="E49" s="300" t="s">
        <v>385</v>
      </c>
      <c r="F49" s="300" t="s">
        <v>67</v>
      </c>
      <c r="G49" s="300" t="s">
        <v>256</v>
      </c>
      <c r="H49" s="300"/>
      <c r="I49" s="401">
        <v>1375.06</v>
      </c>
      <c r="J49" s="300"/>
      <c r="K49" s="400">
        <v>43489</v>
      </c>
      <c r="L49" s="400">
        <v>43489</v>
      </c>
      <c r="M49" s="329" t="s">
        <v>31</v>
      </c>
      <c r="N49" s="300"/>
      <c r="O49" s="300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</row>
    <row r="50" spans="1:78" s="182" customFormat="1" ht="13.8" x14ac:dyDescent="0.3">
      <c r="A50" s="24"/>
      <c r="B50" s="300"/>
      <c r="C50" s="297">
        <v>43489</v>
      </c>
      <c r="D50" s="320"/>
      <c r="E50" s="300" t="s">
        <v>385</v>
      </c>
      <c r="F50" s="300" t="s">
        <v>413</v>
      </c>
      <c r="G50" s="300" t="s">
        <v>256</v>
      </c>
      <c r="H50" s="300"/>
      <c r="I50" s="401">
        <v>310.79000000000002</v>
      </c>
      <c r="J50" s="300"/>
      <c r="K50" s="400">
        <v>43489</v>
      </c>
      <c r="L50" s="400">
        <v>43489</v>
      </c>
      <c r="M50" s="329" t="s">
        <v>31</v>
      </c>
      <c r="N50" s="300"/>
      <c r="O50" s="300"/>
      <c r="P50" s="355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</row>
    <row r="51" spans="1:78" s="322" customFormat="1" x14ac:dyDescent="0.3">
      <c r="A51" s="319"/>
      <c r="B51" s="323"/>
      <c r="C51" s="297">
        <v>43480</v>
      </c>
      <c r="D51" s="320"/>
      <c r="E51" s="300" t="s">
        <v>383</v>
      </c>
      <c r="F51" s="300" t="s">
        <v>403</v>
      </c>
      <c r="G51" s="300" t="s">
        <v>256</v>
      </c>
      <c r="H51" s="298"/>
      <c r="I51" s="324">
        <v>2894.25</v>
      </c>
      <c r="J51" s="300"/>
      <c r="K51" s="297">
        <v>43489</v>
      </c>
      <c r="L51" s="297">
        <v>43489</v>
      </c>
      <c r="M51" s="329" t="s">
        <v>31</v>
      </c>
      <c r="N51" s="300"/>
      <c r="O51" s="300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</row>
    <row r="52" spans="1:78" s="322" customFormat="1" x14ac:dyDescent="0.3">
      <c r="A52" s="319"/>
      <c r="B52" s="416"/>
      <c r="C52" s="297"/>
      <c r="D52" s="424" t="s">
        <v>408</v>
      </c>
      <c r="E52" s="416" t="s">
        <v>407</v>
      </c>
      <c r="F52" s="416" t="s">
        <v>409</v>
      </c>
      <c r="G52" s="416" t="s">
        <v>256</v>
      </c>
      <c r="H52" s="416"/>
      <c r="I52" s="418">
        <v>4521.1099999999997</v>
      </c>
      <c r="J52" s="300"/>
      <c r="K52" s="400">
        <v>43488</v>
      </c>
      <c r="L52" s="400">
        <v>43488</v>
      </c>
      <c r="M52" s="329" t="s">
        <v>31</v>
      </c>
      <c r="N52" s="416" t="s">
        <v>410</v>
      </c>
      <c r="O52" s="416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</row>
    <row r="53" spans="1:78" s="322" customFormat="1" x14ac:dyDescent="0.3">
      <c r="A53" s="319"/>
      <c r="B53" s="323"/>
      <c r="C53" s="297">
        <v>43480</v>
      </c>
      <c r="D53" s="320"/>
      <c r="E53" s="300" t="s">
        <v>383</v>
      </c>
      <c r="F53" s="300" t="s">
        <v>403</v>
      </c>
      <c r="G53" s="300" t="s">
        <v>256</v>
      </c>
      <c r="H53" s="298"/>
      <c r="I53" s="299">
        <v>5327.71</v>
      </c>
      <c r="J53" s="401"/>
      <c r="K53" s="297">
        <v>43490</v>
      </c>
      <c r="L53" s="297">
        <v>43490</v>
      </c>
      <c r="M53" s="329" t="s">
        <v>31</v>
      </c>
      <c r="N53" s="300"/>
      <c r="O53" s="300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</row>
    <row r="54" spans="1:78" s="322" customFormat="1" x14ac:dyDescent="0.3">
      <c r="A54" s="319"/>
      <c r="B54" s="323"/>
      <c r="C54" s="297">
        <v>43480</v>
      </c>
      <c r="D54" s="320"/>
      <c r="E54" s="300" t="s">
        <v>383</v>
      </c>
      <c r="F54" s="300" t="s">
        <v>403</v>
      </c>
      <c r="G54" s="300" t="s">
        <v>256</v>
      </c>
      <c r="H54" s="298"/>
      <c r="I54" s="299">
        <v>1461.78</v>
      </c>
      <c r="J54" s="401"/>
      <c r="K54" s="297">
        <v>43490</v>
      </c>
      <c r="L54" s="297">
        <v>43490</v>
      </c>
      <c r="M54" s="329" t="s">
        <v>31</v>
      </c>
      <c r="N54" s="300"/>
      <c r="O54" s="300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</row>
    <row r="55" spans="1:78" s="389" customFormat="1" ht="12" x14ac:dyDescent="0.25">
      <c r="B55" s="323"/>
      <c r="C55" s="297">
        <v>43480</v>
      </c>
      <c r="D55" s="300"/>
      <c r="E55" s="300" t="s">
        <v>383</v>
      </c>
      <c r="F55" s="300" t="s">
        <v>403</v>
      </c>
      <c r="G55" s="300" t="s">
        <v>256</v>
      </c>
      <c r="H55" s="298"/>
      <c r="I55" s="431">
        <v>2334.87</v>
      </c>
      <c r="J55" s="401"/>
      <c r="K55" s="297">
        <v>43490</v>
      </c>
      <c r="L55" s="297">
        <v>43490</v>
      </c>
      <c r="M55" s="329" t="s">
        <v>31</v>
      </c>
      <c r="N55" s="319"/>
      <c r="O55" s="319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</row>
    <row r="56" spans="1:78" s="322" customFormat="1" x14ac:dyDescent="0.3">
      <c r="A56" s="319"/>
      <c r="B56" s="323"/>
      <c r="C56" s="297">
        <v>43490</v>
      </c>
      <c r="D56" s="320"/>
      <c r="E56" s="300" t="s">
        <v>416</v>
      </c>
      <c r="F56" s="300" t="s">
        <v>139</v>
      </c>
      <c r="G56" s="300" t="s">
        <v>256</v>
      </c>
      <c r="H56" s="298"/>
      <c r="I56" s="401">
        <v>585.03</v>
      </c>
      <c r="J56" s="297"/>
      <c r="K56" s="297">
        <v>43490</v>
      </c>
      <c r="L56" s="297">
        <v>43490</v>
      </c>
      <c r="M56" s="329" t="s">
        <v>31</v>
      </c>
      <c r="N56" s="300"/>
      <c r="O56" s="300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</row>
    <row r="57" spans="1:78" s="322" customFormat="1" ht="11.25" customHeight="1" x14ac:dyDescent="0.3">
      <c r="A57" s="319"/>
      <c r="B57" s="416"/>
      <c r="C57" s="297"/>
      <c r="D57" s="424" t="s">
        <v>408</v>
      </c>
      <c r="E57" s="416" t="s">
        <v>407</v>
      </c>
      <c r="F57" s="416" t="s">
        <v>409</v>
      </c>
      <c r="G57" s="416" t="s">
        <v>256</v>
      </c>
      <c r="H57" s="416"/>
      <c r="I57" s="418">
        <v>230.28</v>
      </c>
      <c r="J57" s="297"/>
      <c r="K57" s="297">
        <v>43490</v>
      </c>
      <c r="L57" s="297">
        <v>43490</v>
      </c>
      <c r="M57" s="329" t="s">
        <v>31</v>
      </c>
      <c r="N57" s="416" t="s">
        <v>410</v>
      </c>
      <c r="O57" s="416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</row>
    <row r="58" spans="1:78" s="322" customFormat="1" ht="11.25" customHeight="1" x14ac:dyDescent="0.3">
      <c r="A58" s="319"/>
      <c r="B58" s="323"/>
      <c r="C58" s="297">
        <v>43480</v>
      </c>
      <c r="D58" s="320"/>
      <c r="E58" s="300" t="s">
        <v>383</v>
      </c>
      <c r="F58" s="300" t="s">
        <v>403</v>
      </c>
      <c r="G58" s="300" t="s">
        <v>256</v>
      </c>
      <c r="H58" s="298"/>
      <c r="I58" s="401">
        <v>768.76</v>
      </c>
      <c r="J58" s="300"/>
      <c r="K58" s="297">
        <v>43490</v>
      </c>
      <c r="L58" s="297">
        <v>43490</v>
      </c>
      <c r="M58" s="329" t="s">
        <v>31</v>
      </c>
      <c r="N58" s="300"/>
      <c r="O58" s="300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</row>
    <row r="59" spans="1:78" s="322" customFormat="1" x14ac:dyDescent="0.3">
      <c r="A59" s="319"/>
      <c r="B59" s="323"/>
      <c r="C59" s="297">
        <v>43490</v>
      </c>
      <c r="D59" s="300"/>
      <c r="E59" s="300" t="s">
        <v>385</v>
      </c>
      <c r="F59" s="441" t="s">
        <v>70</v>
      </c>
      <c r="G59" s="300" t="s">
        <v>256</v>
      </c>
      <c r="H59" s="298"/>
      <c r="I59" s="324">
        <v>1571.5</v>
      </c>
      <c r="J59" s="300"/>
      <c r="K59" s="297">
        <v>43490</v>
      </c>
      <c r="L59" s="297">
        <v>43493</v>
      </c>
      <c r="M59" s="329" t="s">
        <v>31</v>
      </c>
      <c r="N59" s="300"/>
      <c r="O59" s="300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</row>
    <row r="60" spans="1:78" s="322" customFormat="1" x14ac:dyDescent="0.3">
      <c r="A60" s="319"/>
      <c r="B60" s="300"/>
      <c r="C60" s="297">
        <v>43490</v>
      </c>
      <c r="D60" s="300"/>
      <c r="E60" s="300" t="s">
        <v>385</v>
      </c>
      <c r="F60" s="441" t="s">
        <v>71</v>
      </c>
      <c r="G60" s="300" t="s">
        <v>256</v>
      </c>
      <c r="H60" s="300"/>
      <c r="I60" s="401">
        <v>828.76</v>
      </c>
      <c r="J60" s="300"/>
      <c r="K60" s="400">
        <v>43490</v>
      </c>
      <c r="L60" s="400">
        <v>43493</v>
      </c>
      <c r="M60" s="329" t="s">
        <v>31</v>
      </c>
      <c r="N60" s="300"/>
      <c r="O60" s="300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</row>
    <row r="61" spans="1:78" s="182" customFormat="1" ht="13.8" x14ac:dyDescent="0.3">
      <c r="A61" s="24"/>
      <c r="B61" s="300"/>
      <c r="C61" s="297">
        <v>43490</v>
      </c>
      <c r="D61" s="300"/>
      <c r="E61" s="300" t="s">
        <v>385</v>
      </c>
      <c r="F61" s="309" t="s">
        <v>414</v>
      </c>
      <c r="G61" s="300" t="s">
        <v>256</v>
      </c>
      <c r="H61" s="300"/>
      <c r="I61" s="401">
        <v>828.76</v>
      </c>
      <c r="J61" s="300"/>
      <c r="K61" s="400">
        <v>43490</v>
      </c>
      <c r="L61" s="400">
        <v>43493</v>
      </c>
      <c r="M61" s="329" t="s">
        <v>31</v>
      </c>
      <c r="N61" s="300"/>
      <c r="O61" s="300"/>
      <c r="P61" s="352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</row>
    <row r="62" spans="1:78" s="182" customFormat="1" ht="13.8" x14ac:dyDescent="0.3">
      <c r="A62" s="24"/>
      <c r="B62" s="300"/>
      <c r="C62" s="297">
        <v>43490</v>
      </c>
      <c r="D62" s="300"/>
      <c r="E62" s="300" t="s">
        <v>385</v>
      </c>
      <c r="F62" s="441" t="s">
        <v>68</v>
      </c>
      <c r="G62" s="300" t="s">
        <v>256</v>
      </c>
      <c r="H62" s="300"/>
      <c r="I62" s="401">
        <v>828.76</v>
      </c>
      <c r="J62" s="300"/>
      <c r="K62" s="400">
        <v>43490</v>
      </c>
      <c r="L62" s="400">
        <v>43493</v>
      </c>
      <c r="M62" s="329" t="s">
        <v>31</v>
      </c>
      <c r="N62" s="300"/>
      <c r="O62" s="300"/>
      <c r="P62" s="352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</row>
    <row r="63" spans="1:78" s="182" customFormat="1" ht="13.8" x14ac:dyDescent="0.3">
      <c r="A63" s="24"/>
      <c r="B63" s="323"/>
      <c r="C63" s="297">
        <v>43490</v>
      </c>
      <c r="D63" s="319"/>
      <c r="E63" s="300" t="s">
        <v>385</v>
      </c>
      <c r="F63" s="309" t="s">
        <v>78</v>
      </c>
      <c r="G63" s="300" t="s">
        <v>256</v>
      </c>
      <c r="H63" s="298"/>
      <c r="I63" s="401">
        <v>1571.5</v>
      </c>
      <c r="J63" s="401"/>
      <c r="K63" s="297">
        <v>43490</v>
      </c>
      <c r="L63" s="297">
        <v>43493</v>
      </c>
      <c r="M63" s="432" t="s">
        <v>31</v>
      </c>
      <c r="N63" s="300"/>
      <c r="O63" s="319"/>
      <c r="P63" s="407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</row>
    <row r="64" spans="1:78" s="182" customFormat="1" ht="13.8" x14ac:dyDescent="0.3">
      <c r="A64" s="24"/>
      <c r="B64" s="323"/>
      <c r="C64" s="297">
        <v>43490</v>
      </c>
      <c r="D64" s="300"/>
      <c r="E64" s="300" t="s">
        <v>385</v>
      </c>
      <c r="F64" s="441" t="s">
        <v>65</v>
      </c>
      <c r="G64" s="300" t="s">
        <v>256</v>
      </c>
      <c r="H64" s="298"/>
      <c r="I64" s="401">
        <v>776.96</v>
      </c>
      <c r="J64" s="300"/>
      <c r="K64" s="297">
        <v>43490</v>
      </c>
      <c r="L64" s="297">
        <v>43493</v>
      </c>
      <c r="M64" s="329" t="s">
        <v>31</v>
      </c>
      <c r="N64" s="300"/>
      <c r="O64" s="300"/>
      <c r="P64" s="352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</row>
    <row r="65" spans="1:77" s="322" customFormat="1" x14ac:dyDescent="0.3">
      <c r="A65" s="319"/>
      <c r="B65" s="323"/>
      <c r="C65" s="297">
        <v>43490</v>
      </c>
      <c r="D65" s="320"/>
      <c r="E65" s="300" t="s">
        <v>385</v>
      </c>
      <c r="F65" s="309" t="s">
        <v>63</v>
      </c>
      <c r="G65" s="300" t="s">
        <v>256</v>
      </c>
      <c r="H65" s="298"/>
      <c r="I65" s="401">
        <v>776.96</v>
      </c>
      <c r="J65" s="300"/>
      <c r="K65" s="297">
        <v>43490</v>
      </c>
      <c r="L65" s="297">
        <v>43493</v>
      </c>
      <c r="M65" s="329" t="s">
        <v>31</v>
      </c>
      <c r="N65" s="300"/>
      <c r="O65" s="300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</row>
    <row r="66" spans="1:77" s="1" customFormat="1" ht="14.4" x14ac:dyDescent="0.3">
      <c r="B66" s="323"/>
      <c r="C66" s="297">
        <v>43490</v>
      </c>
      <c r="D66" s="319"/>
      <c r="E66" s="300" t="s">
        <v>385</v>
      </c>
      <c r="F66" s="309" t="s">
        <v>69</v>
      </c>
      <c r="G66" s="300" t="s">
        <v>256</v>
      </c>
      <c r="H66" s="298"/>
      <c r="I66" s="401">
        <v>776.96</v>
      </c>
      <c r="J66" s="322"/>
      <c r="K66" s="297">
        <v>43490</v>
      </c>
      <c r="L66" s="297">
        <v>43493</v>
      </c>
      <c r="M66" s="432" t="s">
        <v>31</v>
      </c>
      <c r="N66" s="300"/>
      <c r="O66" s="319"/>
    </row>
    <row r="67" spans="1:77" s="322" customFormat="1" x14ac:dyDescent="0.3">
      <c r="A67" s="319"/>
      <c r="B67" s="323"/>
      <c r="C67" s="297">
        <v>43490</v>
      </c>
      <c r="D67" s="320"/>
      <c r="E67" s="300" t="s">
        <v>385</v>
      </c>
      <c r="F67" s="441" t="s">
        <v>415</v>
      </c>
      <c r="G67" s="300" t="s">
        <v>256</v>
      </c>
      <c r="H67" s="298"/>
      <c r="I67" s="401">
        <v>828.76</v>
      </c>
      <c r="J67" s="300"/>
      <c r="K67" s="297">
        <v>43490</v>
      </c>
      <c r="L67" s="297">
        <v>43493</v>
      </c>
      <c r="M67" s="329" t="s">
        <v>31</v>
      </c>
      <c r="N67" s="300"/>
      <c r="O67" s="300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</row>
    <row r="68" spans="1:77" s="322" customFormat="1" x14ac:dyDescent="0.3">
      <c r="A68" s="319"/>
      <c r="B68" s="323"/>
      <c r="C68" s="297">
        <v>43480</v>
      </c>
      <c r="D68" s="320"/>
      <c r="E68" s="300" t="s">
        <v>383</v>
      </c>
      <c r="F68" s="309" t="s">
        <v>403</v>
      </c>
      <c r="G68" s="300" t="s">
        <v>256</v>
      </c>
      <c r="H68" s="298"/>
      <c r="I68" s="299">
        <v>1624.63</v>
      </c>
      <c r="J68" s="401"/>
      <c r="K68" s="297">
        <v>43493</v>
      </c>
      <c r="L68" s="297">
        <v>43493</v>
      </c>
      <c r="M68" s="329" t="s">
        <v>31</v>
      </c>
      <c r="N68" s="300"/>
      <c r="O68" s="300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</row>
    <row r="69" spans="1:77" s="322" customFormat="1" x14ac:dyDescent="0.3">
      <c r="A69" s="319"/>
      <c r="B69" s="323"/>
      <c r="C69" s="297">
        <v>43490</v>
      </c>
      <c r="D69" s="320"/>
      <c r="E69" s="300" t="s">
        <v>385</v>
      </c>
      <c r="F69" s="441" t="s">
        <v>73</v>
      </c>
      <c r="G69" s="300" t="s">
        <v>256</v>
      </c>
      <c r="H69" s="298"/>
      <c r="I69" s="401">
        <v>2032.26</v>
      </c>
      <c r="J69" s="300"/>
      <c r="K69" s="297">
        <v>43490</v>
      </c>
      <c r="L69" s="297">
        <v>43493</v>
      </c>
      <c r="M69" s="329" t="s">
        <v>31</v>
      </c>
      <c r="N69" s="300"/>
      <c r="O69" s="300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</row>
    <row r="70" spans="1:77" s="461" customFormat="1" x14ac:dyDescent="0.3">
      <c r="B70" s="462"/>
      <c r="C70" s="463">
        <v>43490</v>
      </c>
      <c r="D70" s="441"/>
      <c r="E70" s="441" t="s">
        <v>385</v>
      </c>
      <c r="F70" s="441" t="s">
        <v>77</v>
      </c>
      <c r="G70" s="441" t="s">
        <v>256</v>
      </c>
      <c r="H70" s="464"/>
      <c r="I70" s="465">
        <v>1276.8499999999999</v>
      </c>
      <c r="J70" s="465"/>
      <c r="K70" s="463">
        <v>43490</v>
      </c>
      <c r="L70" s="463">
        <v>43493</v>
      </c>
      <c r="M70" s="441" t="s">
        <v>31</v>
      </c>
      <c r="N70" s="441"/>
      <c r="O70" s="441"/>
    </row>
    <row r="71" spans="1:77" s="322" customFormat="1" x14ac:dyDescent="0.3">
      <c r="A71" s="319"/>
      <c r="B71" s="416">
        <v>4</v>
      </c>
      <c r="C71" s="297">
        <v>43480</v>
      </c>
      <c r="D71" s="416" t="s">
        <v>388</v>
      </c>
      <c r="E71" s="416" t="s">
        <v>387</v>
      </c>
      <c r="F71" s="416" t="s">
        <v>263</v>
      </c>
      <c r="G71" s="416" t="s">
        <v>217</v>
      </c>
      <c r="H71" s="416"/>
      <c r="I71" s="401">
        <v>411649.56</v>
      </c>
      <c r="J71" s="418"/>
      <c r="K71" s="400">
        <v>43495</v>
      </c>
      <c r="L71" s="400">
        <v>43495</v>
      </c>
      <c r="M71" s="329" t="s">
        <v>31</v>
      </c>
      <c r="N71" s="416"/>
      <c r="O71" s="416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</row>
    <row r="72" spans="1:77" s="322" customFormat="1" ht="11.25" customHeight="1" x14ac:dyDescent="0.25">
      <c r="A72" s="319"/>
      <c r="B72" s="390"/>
      <c r="C72" s="391"/>
      <c r="D72" s="320"/>
      <c r="E72" s="300" t="s">
        <v>358</v>
      </c>
      <c r="F72" s="300" t="s">
        <v>424</v>
      </c>
      <c r="G72" s="300" t="s">
        <v>217</v>
      </c>
      <c r="H72" s="391"/>
      <c r="I72" s="412">
        <v>81472.53</v>
      </c>
      <c r="J72" s="399"/>
      <c r="K72" s="400">
        <v>43495</v>
      </c>
      <c r="L72" s="400">
        <v>43495</v>
      </c>
      <c r="M72" s="329" t="s">
        <v>31</v>
      </c>
      <c r="N72" s="402"/>
      <c r="O72" s="402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</row>
    <row r="73" spans="1:77" x14ac:dyDescent="0.3">
      <c r="B73" s="300">
        <v>39602050</v>
      </c>
      <c r="C73" s="297">
        <v>43490</v>
      </c>
      <c r="D73" s="320" t="s">
        <v>155</v>
      </c>
      <c r="E73" s="300" t="s">
        <v>84</v>
      </c>
      <c r="F73" s="300" t="s">
        <v>425</v>
      </c>
      <c r="G73" s="300" t="s">
        <v>426</v>
      </c>
      <c r="H73" s="300"/>
      <c r="I73" s="321">
        <v>18264.150000000001</v>
      </c>
      <c r="J73" s="321"/>
      <c r="K73" s="297">
        <v>43520</v>
      </c>
      <c r="L73" s="297">
        <v>43495</v>
      </c>
      <c r="M73" s="329" t="s">
        <v>31</v>
      </c>
      <c r="N73" s="300"/>
      <c r="O73" s="300"/>
    </row>
    <row r="74" spans="1:77" x14ac:dyDescent="0.3">
      <c r="B74" s="300"/>
      <c r="C74" s="297"/>
      <c r="D74" s="320"/>
      <c r="E74" s="300" t="s">
        <v>92</v>
      </c>
      <c r="F74" s="300" t="s">
        <v>427</v>
      </c>
      <c r="G74" s="300" t="s">
        <v>256</v>
      </c>
      <c r="H74" s="300"/>
      <c r="I74" s="321">
        <v>13522.31</v>
      </c>
      <c r="J74" s="321"/>
      <c r="K74" s="297">
        <v>43495</v>
      </c>
      <c r="L74" s="297">
        <v>43495</v>
      </c>
      <c r="M74" s="329" t="s">
        <v>31</v>
      </c>
      <c r="N74" s="300"/>
      <c r="O74" s="300"/>
    </row>
    <row r="75" spans="1:77" x14ac:dyDescent="0.3">
      <c r="B75" s="323">
        <v>49622</v>
      </c>
      <c r="C75" s="297">
        <v>43452</v>
      </c>
      <c r="D75" s="320" t="s">
        <v>143</v>
      </c>
      <c r="E75" s="300" t="s">
        <v>142</v>
      </c>
      <c r="F75" s="300" t="s">
        <v>246</v>
      </c>
      <c r="G75" s="300" t="s">
        <v>217</v>
      </c>
      <c r="H75" s="298"/>
      <c r="I75" s="324">
        <v>5960</v>
      </c>
      <c r="J75" s="418"/>
      <c r="K75" s="297">
        <v>43482</v>
      </c>
      <c r="L75" s="297">
        <v>43496</v>
      </c>
      <c r="M75" s="329" t="s">
        <v>31</v>
      </c>
      <c r="N75" s="300" t="s">
        <v>430</v>
      </c>
      <c r="O75" s="300"/>
    </row>
    <row r="76" spans="1:77" x14ac:dyDescent="0.3">
      <c r="B76" s="323">
        <v>49624</v>
      </c>
      <c r="C76" s="297">
        <v>43452</v>
      </c>
      <c r="D76" s="320" t="s">
        <v>143</v>
      </c>
      <c r="E76" s="300" t="s">
        <v>142</v>
      </c>
      <c r="F76" s="300" t="s">
        <v>246</v>
      </c>
      <c r="G76" s="300" t="s">
        <v>217</v>
      </c>
      <c r="H76" s="298"/>
      <c r="I76" s="299">
        <v>5187.7</v>
      </c>
      <c r="J76" s="418"/>
      <c r="K76" s="297">
        <v>43482</v>
      </c>
      <c r="L76" s="297">
        <v>43496</v>
      </c>
      <c r="M76" s="329" t="s">
        <v>31</v>
      </c>
      <c r="N76" s="300" t="s">
        <v>430</v>
      </c>
      <c r="O76" s="300"/>
    </row>
    <row r="77" spans="1:77" x14ac:dyDescent="0.3">
      <c r="B77" s="323">
        <v>107098</v>
      </c>
      <c r="C77" s="297">
        <v>43431</v>
      </c>
      <c r="D77" s="320" t="s">
        <v>154</v>
      </c>
      <c r="E77" s="300" t="s">
        <v>219</v>
      </c>
      <c r="F77" s="300" t="s">
        <v>220</v>
      </c>
      <c r="G77" s="300" t="s">
        <v>98</v>
      </c>
      <c r="H77" s="298"/>
      <c r="I77" s="399">
        <v>5486.32</v>
      </c>
      <c r="J77" s="399"/>
      <c r="K77" s="400">
        <v>43461</v>
      </c>
      <c r="L77" s="297">
        <v>43496</v>
      </c>
      <c r="M77" s="329" t="s">
        <v>31</v>
      </c>
      <c r="N77" s="300" t="s">
        <v>429</v>
      </c>
      <c r="O77" s="300"/>
    </row>
    <row r="78" spans="1:77" s="322" customFormat="1" x14ac:dyDescent="0.3">
      <c r="A78" s="319"/>
      <c r="B78" s="323">
        <v>107100</v>
      </c>
      <c r="C78" s="297">
        <v>43431</v>
      </c>
      <c r="D78" s="300" t="s">
        <v>154</v>
      </c>
      <c r="E78" s="300" t="s">
        <v>219</v>
      </c>
      <c r="F78" s="300" t="s">
        <v>60</v>
      </c>
      <c r="G78" s="300" t="s">
        <v>98</v>
      </c>
      <c r="H78" s="298"/>
      <c r="I78" s="399">
        <v>5400.63</v>
      </c>
      <c r="J78" s="399"/>
      <c r="K78" s="400">
        <v>43461</v>
      </c>
      <c r="L78" s="297">
        <v>43496</v>
      </c>
      <c r="M78" s="329" t="s">
        <v>31</v>
      </c>
      <c r="N78" s="300" t="s">
        <v>429</v>
      </c>
      <c r="O78" s="300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</row>
    <row r="79" spans="1:77" s="322" customFormat="1" x14ac:dyDescent="0.3">
      <c r="A79" s="319"/>
      <c r="B79" s="323">
        <v>7186</v>
      </c>
      <c r="C79" s="297">
        <v>43432</v>
      </c>
      <c r="D79" s="300" t="s">
        <v>127</v>
      </c>
      <c r="E79" s="300" t="s">
        <v>218</v>
      </c>
      <c r="F79" s="300" t="s">
        <v>144</v>
      </c>
      <c r="G79" s="300" t="s">
        <v>98</v>
      </c>
      <c r="H79" s="298"/>
      <c r="I79" s="299">
        <v>14400</v>
      </c>
      <c r="J79" s="399"/>
      <c r="K79" s="400">
        <v>43462</v>
      </c>
      <c r="L79" s="297">
        <v>43496</v>
      </c>
      <c r="M79" s="329" t="s">
        <v>31</v>
      </c>
      <c r="N79" s="300"/>
      <c r="O79" s="300" t="s">
        <v>247</v>
      </c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  <c r="BY79" s="319"/>
    </row>
    <row r="80" spans="1:77" s="322" customFormat="1" x14ac:dyDescent="0.3">
      <c r="A80" s="319"/>
      <c r="B80" s="323">
        <v>107155</v>
      </c>
      <c r="C80" s="297">
        <v>43433</v>
      </c>
      <c r="D80" s="320" t="s">
        <v>154</v>
      </c>
      <c r="E80" s="300" t="s">
        <v>219</v>
      </c>
      <c r="F80" s="320" t="s">
        <v>60</v>
      </c>
      <c r="G80" s="300" t="s">
        <v>98</v>
      </c>
      <c r="H80" s="298"/>
      <c r="I80" s="399">
        <v>3159</v>
      </c>
      <c r="J80" s="404"/>
      <c r="K80" s="400">
        <v>43463</v>
      </c>
      <c r="L80" s="297">
        <v>43496</v>
      </c>
      <c r="M80" s="329" t="s">
        <v>31</v>
      </c>
      <c r="N80" s="300" t="s">
        <v>429</v>
      </c>
      <c r="O80" s="300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  <c r="BY80" s="319"/>
    </row>
    <row r="81" spans="1:77" s="322" customFormat="1" x14ac:dyDescent="0.3">
      <c r="A81" s="319"/>
      <c r="B81" s="323">
        <v>7554</v>
      </c>
      <c r="C81" s="297">
        <v>43818</v>
      </c>
      <c r="D81" s="320" t="s">
        <v>127</v>
      </c>
      <c r="E81" s="300" t="s">
        <v>218</v>
      </c>
      <c r="F81" s="320" t="s">
        <v>93</v>
      </c>
      <c r="G81" s="300" t="s">
        <v>217</v>
      </c>
      <c r="H81" s="298"/>
      <c r="I81" s="399">
        <v>2823.94</v>
      </c>
      <c r="J81" s="300"/>
      <c r="K81" s="400">
        <v>43483</v>
      </c>
      <c r="L81" s="297">
        <v>43496</v>
      </c>
      <c r="M81" s="329" t="s">
        <v>31</v>
      </c>
      <c r="N81" s="300"/>
      <c r="O81" s="300" t="s">
        <v>247</v>
      </c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  <c r="BY81" s="319"/>
    </row>
    <row r="82" spans="1:77" s="322" customFormat="1" x14ac:dyDescent="0.3">
      <c r="A82" s="319"/>
      <c r="B82" s="323">
        <v>7541</v>
      </c>
      <c r="C82" s="297">
        <v>43817</v>
      </c>
      <c r="D82" s="300" t="s">
        <v>127</v>
      </c>
      <c r="E82" s="300" t="s">
        <v>218</v>
      </c>
      <c r="F82" s="300" t="s">
        <v>24</v>
      </c>
      <c r="G82" s="300" t="s">
        <v>217</v>
      </c>
      <c r="H82" s="298"/>
      <c r="I82" s="399">
        <v>5715.14</v>
      </c>
      <c r="J82" s="300"/>
      <c r="K82" s="400">
        <v>43482</v>
      </c>
      <c r="L82" s="297">
        <v>43496</v>
      </c>
      <c r="M82" s="329" t="s">
        <v>31</v>
      </c>
      <c r="N82" s="300"/>
      <c r="O82" s="300" t="s">
        <v>247</v>
      </c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  <c r="BY82" s="319"/>
    </row>
    <row r="83" spans="1:77" s="322" customFormat="1" x14ac:dyDescent="0.3">
      <c r="A83" s="319"/>
      <c r="B83" s="323">
        <v>35</v>
      </c>
      <c r="C83" s="297">
        <v>43468</v>
      </c>
      <c r="D83" s="300" t="s">
        <v>108</v>
      </c>
      <c r="E83" s="300" t="s">
        <v>370</v>
      </c>
      <c r="F83" s="300" t="s">
        <v>371</v>
      </c>
      <c r="G83" s="300" t="s">
        <v>217</v>
      </c>
      <c r="H83" s="298"/>
      <c r="I83" s="399">
        <v>23625</v>
      </c>
      <c r="J83" s="300"/>
      <c r="K83" s="400">
        <v>43480</v>
      </c>
      <c r="L83" s="297">
        <v>43496</v>
      </c>
      <c r="M83" s="329" t="s">
        <v>31</v>
      </c>
      <c r="N83" s="300"/>
      <c r="O83" s="300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</row>
    <row r="84" spans="1:77" s="322" customFormat="1" x14ac:dyDescent="0.3">
      <c r="A84" s="319"/>
      <c r="B84" s="416">
        <v>6703</v>
      </c>
      <c r="C84" s="297">
        <v>43467</v>
      </c>
      <c r="D84" s="416" t="s">
        <v>141</v>
      </c>
      <c r="E84" s="416" t="s">
        <v>411</v>
      </c>
      <c r="F84" s="424" t="s">
        <v>145</v>
      </c>
      <c r="G84" s="416" t="s">
        <v>256</v>
      </c>
      <c r="H84" s="416"/>
      <c r="I84" s="418">
        <v>304.5</v>
      </c>
      <c r="J84" s="300"/>
      <c r="K84" s="400">
        <v>43493</v>
      </c>
      <c r="L84" s="400">
        <v>43496</v>
      </c>
      <c r="M84" s="423" t="s">
        <v>31</v>
      </c>
      <c r="N84" s="416" t="s">
        <v>428</v>
      </c>
      <c r="O84" s="416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</row>
    <row r="85" spans="1:77" s="322" customFormat="1" x14ac:dyDescent="0.3">
      <c r="A85" s="319"/>
      <c r="B85" s="300">
        <v>257437</v>
      </c>
      <c r="C85" s="297">
        <v>43468</v>
      </c>
      <c r="D85" s="320" t="s">
        <v>214</v>
      </c>
      <c r="E85" s="300" t="s">
        <v>213</v>
      </c>
      <c r="F85" s="300" t="s">
        <v>159</v>
      </c>
      <c r="G85" s="300" t="s">
        <v>256</v>
      </c>
      <c r="H85" s="300"/>
      <c r="I85" s="401">
        <v>592.78</v>
      </c>
      <c r="J85" s="300"/>
      <c r="K85" s="400">
        <v>43496</v>
      </c>
      <c r="L85" s="400">
        <v>43496</v>
      </c>
      <c r="M85" s="329" t="s">
        <v>31</v>
      </c>
      <c r="N85" s="300"/>
      <c r="O85" s="300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  <c r="BY85" s="319"/>
    </row>
    <row r="86" spans="1:77" s="322" customFormat="1" x14ac:dyDescent="0.3">
      <c r="A86" s="319"/>
      <c r="B86" s="416">
        <v>6702</v>
      </c>
      <c r="C86" s="297">
        <v>43467</v>
      </c>
      <c r="D86" s="416" t="s">
        <v>141</v>
      </c>
      <c r="E86" s="416" t="s">
        <v>411</v>
      </c>
      <c r="F86" s="416" t="s">
        <v>145</v>
      </c>
      <c r="G86" s="416" t="s">
        <v>256</v>
      </c>
      <c r="H86" s="416"/>
      <c r="I86" s="418">
        <v>158</v>
      </c>
      <c r="J86" s="300"/>
      <c r="K86" s="400">
        <v>43493</v>
      </c>
      <c r="L86" s="400">
        <v>43496</v>
      </c>
      <c r="M86" s="423" t="s">
        <v>31</v>
      </c>
      <c r="N86" s="416" t="s">
        <v>428</v>
      </c>
      <c r="O86" s="416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  <c r="BY86" s="319"/>
    </row>
    <row r="87" spans="1:77" s="322" customFormat="1" x14ac:dyDescent="0.3">
      <c r="A87" s="319"/>
      <c r="B87" s="300">
        <v>20191843</v>
      </c>
      <c r="C87" s="297">
        <v>43474</v>
      </c>
      <c r="D87" s="310" t="s">
        <v>125</v>
      </c>
      <c r="E87" s="310" t="s">
        <v>87</v>
      </c>
      <c r="F87" s="310" t="s">
        <v>88</v>
      </c>
      <c r="G87" s="310" t="s">
        <v>256</v>
      </c>
      <c r="H87" s="300"/>
      <c r="I87" s="321">
        <v>94</v>
      </c>
      <c r="J87" s="321"/>
      <c r="K87" s="297">
        <v>43497</v>
      </c>
      <c r="L87" s="297">
        <v>43496</v>
      </c>
      <c r="M87" s="329" t="s">
        <v>31</v>
      </c>
      <c r="N87" s="300"/>
      <c r="O87" s="300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  <c r="BY87" s="319"/>
    </row>
    <row r="88" spans="1:77" s="322" customFormat="1" x14ac:dyDescent="0.3">
      <c r="A88" s="319"/>
      <c r="B88" s="300">
        <v>257519</v>
      </c>
      <c r="C88" s="297">
        <v>43469</v>
      </c>
      <c r="D88" s="300" t="s">
        <v>214</v>
      </c>
      <c r="E88" s="300" t="s">
        <v>213</v>
      </c>
      <c r="F88" s="300" t="s">
        <v>80</v>
      </c>
      <c r="G88" s="300" t="s">
        <v>256</v>
      </c>
      <c r="H88" s="300"/>
      <c r="I88" s="401">
        <v>534.42999999999995</v>
      </c>
      <c r="J88" s="300"/>
      <c r="K88" s="297">
        <v>43497</v>
      </c>
      <c r="L88" s="297">
        <v>43496</v>
      </c>
      <c r="M88" s="329" t="s">
        <v>31</v>
      </c>
      <c r="N88" s="300"/>
      <c r="O88" s="300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</row>
    <row r="89" spans="1:77" s="322" customFormat="1" x14ac:dyDescent="0.3">
      <c r="A89" s="319"/>
      <c r="B89" s="300">
        <v>257525</v>
      </c>
      <c r="C89" s="297">
        <v>43469</v>
      </c>
      <c r="D89" s="300" t="s">
        <v>214</v>
      </c>
      <c r="E89" s="300" t="s">
        <v>213</v>
      </c>
      <c r="F89" s="320" t="s">
        <v>80</v>
      </c>
      <c r="G89" s="300" t="s">
        <v>256</v>
      </c>
      <c r="H89" s="300"/>
      <c r="I89" s="454">
        <v>942.88</v>
      </c>
      <c r="J89" s="300"/>
      <c r="K89" s="297">
        <v>43497</v>
      </c>
      <c r="L89" s="297">
        <v>43496</v>
      </c>
      <c r="M89" s="329" t="s">
        <v>31</v>
      </c>
      <c r="N89" s="300"/>
      <c r="O89" s="300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</row>
    <row r="90" spans="1:77" s="322" customFormat="1" ht="13.8" x14ac:dyDescent="0.3">
      <c r="A90" s="319"/>
      <c r="B90" s="323">
        <v>56648</v>
      </c>
      <c r="C90" s="297">
        <v>43472</v>
      </c>
      <c r="D90" s="300" t="s">
        <v>147</v>
      </c>
      <c r="E90" s="300" t="s">
        <v>239</v>
      </c>
      <c r="F90" s="320" t="s">
        <v>243</v>
      </c>
      <c r="G90" s="355" t="s">
        <v>256</v>
      </c>
      <c r="H90" s="353"/>
      <c r="I90" s="455">
        <v>1680</v>
      </c>
      <c r="J90" s="299"/>
      <c r="K90" s="400">
        <v>43482</v>
      </c>
      <c r="L90" s="351">
        <v>43496</v>
      </c>
      <c r="M90" s="329" t="s">
        <v>31</v>
      </c>
      <c r="N90" s="352"/>
      <c r="O90" s="355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  <c r="BI90" s="319"/>
      <c r="BJ90" s="319"/>
      <c r="BK90" s="319"/>
      <c r="BL90" s="319"/>
      <c r="BM90" s="319"/>
      <c r="BN90" s="319"/>
      <c r="BO90" s="319"/>
      <c r="BP90" s="319"/>
      <c r="BQ90" s="319"/>
      <c r="BR90" s="319"/>
      <c r="BS90" s="319"/>
      <c r="BT90" s="319"/>
      <c r="BU90" s="319"/>
      <c r="BV90" s="319"/>
      <c r="BW90" s="319"/>
      <c r="BX90" s="319"/>
      <c r="BY90" s="319"/>
    </row>
    <row r="91" spans="1:77" s="322" customFormat="1" x14ac:dyDescent="0.3">
      <c r="A91" s="319"/>
      <c r="B91" s="300" t="s">
        <v>257</v>
      </c>
      <c r="C91" s="297">
        <v>43435</v>
      </c>
      <c r="D91" s="300" t="s">
        <v>129</v>
      </c>
      <c r="E91" s="300" t="s">
        <v>128</v>
      </c>
      <c r="F91" s="320" t="s">
        <v>60</v>
      </c>
      <c r="G91" s="300" t="s">
        <v>217</v>
      </c>
      <c r="H91" s="300"/>
      <c r="I91" s="405">
        <v>12481</v>
      </c>
      <c r="J91" s="300"/>
      <c r="K91" s="400">
        <v>43465</v>
      </c>
      <c r="L91" s="400">
        <v>43496</v>
      </c>
      <c r="M91" s="329" t="s">
        <v>31</v>
      </c>
      <c r="N91" s="300" t="s">
        <v>433</v>
      </c>
      <c r="O91" s="300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  <c r="BY91" s="319"/>
    </row>
    <row r="92" spans="1:77" s="322" customFormat="1" x14ac:dyDescent="0.3">
      <c r="A92" s="319"/>
      <c r="B92" s="300">
        <v>15956</v>
      </c>
      <c r="C92" s="297">
        <v>43819</v>
      </c>
      <c r="D92" s="300" t="s">
        <v>129</v>
      </c>
      <c r="E92" s="300" t="s">
        <v>128</v>
      </c>
      <c r="F92" s="320" t="s">
        <v>60</v>
      </c>
      <c r="G92" s="300" t="s">
        <v>217</v>
      </c>
      <c r="H92" s="300"/>
      <c r="I92" s="454">
        <v>3070.5</v>
      </c>
      <c r="J92" s="300"/>
      <c r="K92" s="400">
        <v>43484</v>
      </c>
      <c r="L92" s="400">
        <v>43496</v>
      </c>
      <c r="M92" s="329" t="s">
        <v>31</v>
      </c>
      <c r="N92" s="300" t="s">
        <v>433</v>
      </c>
      <c r="O92" s="300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  <c r="BY92" s="319"/>
    </row>
    <row r="93" spans="1:77" s="322" customFormat="1" x14ac:dyDescent="0.3">
      <c r="A93" s="319"/>
      <c r="B93" s="300">
        <v>16422</v>
      </c>
      <c r="C93" s="297">
        <v>43479</v>
      </c>
      <c r="D93" s="300" t="s">
        <v>129</v>
      </c>
      <c r="E93" s="300" t="s">
        <v>128</v>
      </c>
      <c r="F93" s="320" t="s">
        <v>60</v>
      </c>
      <c r="G93" s="300" t="s">
        <v>256</v>
      </c>
      <c r="H93" s="300"/>
      <c r="I93" s="454">
        <f>298.8-45</f>
        <v>253.8</v>
      </c>
      <c r="J93" s="300"/>
      <c r="K93" s="400">
        <v>43479</v>
      </c>
      <c r="L93" s="400">
        <v>43496</v>
      </c>
      <c r="M93" s="329" t="s">
        <v>31</v>
      </c>
      <c r="N93" s="300" t="s">
        <v>448</v>
      </c>
      <c r="O93" s="300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  <c r="BY93" s="319"/>
    </row>
    <row r="94" spans="1:77" s="322" customFormat="1" x14ac:dyDescent="0.3">
      <c r="A94" s="319"/>
      <c r="B94" s="323">
        <v>35</v>
      </c>
      <c r="C94" s="297">
        <v>43468</v>
      </c>
      <c r="D94" s="300" t="s">
        <v>108</v>
      </c>
      <c r="E94" s="300" t="s">
        <v>370</v>
      </c>
      <c r="F94" s="300" t="s">
        <v>371</v>
      </c>
      <c r="G94" s="300" t="s">
        <v>217</v>
      </c>
      <c r="H94" s="298"/>
      <c r="I94" s="399">
        <v>23625</v>
      </c>
      <c r="J94" s="300"/>
      <c r="K94" s="400">
        <v>43480</v>
      </c>
      <c r="L94" s="297">
        <v>43496</v>
      </c>
      <c r="M94" s="329" t="s">
        <v>31</v>
      </c>
      <c r="N94" s="300"/>
      <c r="O94" s="300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  <c r="BY94" s="319"/>
    </row>
    <row r="95" spans="1:77" s="322" customFormat="1" x14ac:dyDescent="0.3">
      <c r="A95" s="319"/>
      <c r="B95" s="323"/>
      <c r="C95" s="297"/>
      <c r="D95" s="300"/>
      <c r="E95" s="300"/>
      <c r="F95" s="320"/>
      <c r="G95" s="300"/>
      <c r="H95" s="298"/>
      <c r="I95" s="314"/>
      <c r="J95" s="324"/>
      <c r="K95" s="297"/>
      <c r="L95" s="297"/>
      <c r="M95" s="309"/>
      <c r="N95" s="300"/>
      <c r="O95" s="300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</row>
    <row r="96" spans="1:77" s="322" customFormat="1" x14ac:dyDescent="0.3">
      <c r="A96" s="319"/>
      <c r="B96" s="323"/>
      <c r="C96" s="297"/>
      <c r="D96" s="300"/>
      <c r="E96" s="300"/>
      <c r="F96" s="320"/>
      <c r="G96" s="300"/>
      <c r="H96" s="298"/>
      <c r="I96" s="314"/>
      <c r="J96" s="324"/>
      <c r="K96" s="297"/>
      <c r="L96" s="297"/>
      <c r="M96" s="309"/>
      <c r="N96" s="300"/>
      <c r="O96" s="300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  <c r="BY96" s="319"/>
    </row>
    <row r="97" spans="1:78" s="322" customFormat="1" x14ac:dyDescent="0.3">
      <c r="A97" s="319"/>
      <c r="B97" s="323"/>
      <c r="C97" s="297"/>
      <c r="D97" s="300"/>
      <c r="E97" s="300"/>
      <c r="F97" s="320"/>
      <c r="G97" s="300"/>
      <c r="H97" s="315"/>
      <c r="I97" s="299"/>
      <c r="J97" s="299"/>
      <c r="K97" s="297"/>
      <c r="L97" s="297"/>
      <c r="M97" s="309"/>
      <c r="N97" s="300"/>
      <c r="O97" s="300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  <c r="BY97" s="319"/>
    </row>
    <row r="98" spans="1:78" s="322" customFormat="1" x14ac:dyDescent="0.3">
      <c r="A98" s="319"/>
      <c r="B98" s="323"/>
      <c r="C98" s="297"/>
      <c r="D98" s="300"/>
      <c r="E98" s="300"/>
      <c r="F98" s="320"/>
      <c r="G98" s="300"/>
      <c r="H98" s="315"/>
      <c r="I98" s="299"/>
      <c r="J98" s="299"/>
      <c r="K98" s="297"/>
      <c r="L98" s="297"/>
      <c r="M98" s="309"/>
      <c r="N98" s="300"/>
      <c r="O98" s="300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  <c r="BW98" s="319"/>
      <c r="BX98" s="319"/>
      <c r="BY98" s="319"/>
    </row>
    <row r="99" spans="1:78" s="322" customFormat="1" x14ac:dyDescent="0.3">
      <c r="A99" s="319"/>
      <c r="B99" s="323"/>
      <c r="C99" s="297"/>
      <c r="D99" s="320"/>
      <c r="E99" s="300"/>
      <c r="F99" s="320"/>
      <c r="G99" s="300"/>
      <c r="H99" s="315"/>
      <c r="I99" s="299"/>
      <c r="J99" s="299"/>
      <c r="K99" s="297"/>
      <c r="L99" s="297"/>
      <c r="M99" s="309"/>
      <c r="N99" s="300"/>
      <c r="O99" s="300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</row>
    <row r="100" spans="1:78" s="322" customFormat="1" x14ac:dyDescent="0.3">
      <c r="A100" s="319"/>
      <c r="B100" s="311"/>
      <c r="C100" s="297"/>
      <c r="D100" s="300"/>
      <c r="E100" s="300"/>
      <c r="F100" s="320"/>
      <c r="G100" s="300"/>
      <c r="H100" s="298"/>
      <c r="I100" s="299"/>
      <c r="J100" s="324"/>
      <c r="K100" s="297"/>
      <c r="L100" s="297"/>
      <c r="M100" s="309"/>
      <c r="N100" s="300"/>
      <c r="O100" s="300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</row>
    <row r="101" spans="1:78" s="322" customFormat="1" x14ac:dyDescent="0.3">
      <c r="A101" s="319"/>
      <c r="B101" s="300"/>
      <c r="C101" s="297"/>
      <c r="D101" s="320"/>
      <c r="E101" s="300"/>
      <c r="F101" s="320"/>
      <c r="G101" s="300"/>
      <c r="H101" s="300"/>
      <c r="I101" s="321"/>
      <c r="J101" s="401"/>
      <c r="K101" s="400"/>
      <c r="L101" s="400"/>
      <c r="M101" s="300"/>
      <c r="N101" s="300"/>
      <c r="O101" s="300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</row>
    <row r="102" spans="1:78" s="322" customFormat="1" x14ac:dyDescent="0.3">
      <c r="A102" s="319"/>
      <c r="B102" s="300"/>
      <c r="C102" s="297"/>
      <c r="D102" s="300"/>
      <c r="E102" s="300"/>
      <c r="F102" s="300"/>
      <c r="G102" s="300"/>
      <c r="H102" s="300"/>
      <c r="I102" s="321"/>
      <c r="J102" s="401"/>
      <c r="K102" s="400"/>
      <c r="L102" s="400"/>
      <c r="M102" s="300"/>
      <c r="N102" s="406"/>
      <c r="O102" s="300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  <c r="BY102" s="319"/>
    </row>
    <row r="103" spans="1:78" s="322" customFormat="1" x14ac:dyDescent="0.3">
      <c r="A103" s="319"/>
      <c r="B103" s="300"/>
      <c r="C103" s="297"/>
      <c r="D103" s="300"/>
      <c r="E103" s="300"/>
      <c r="F103" s="300"/>
      <c r="G103" s="300"/>
      <c r="H103" s="300"/>
      <c r="I103" s="321"/>
      <c r="J103" s="405"/>
      <c r="K103" s="400"/>
      <c r="L103" s="400"/>
      <c r="M103" s="300"/>
      <c r="N103" s="300"/>
      <c r="O103" s="300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</row>
    <row r="104" spans="1:78" s="322" customFormat="1" x14ac:dyDescent="0.3">
      <c r="A104" s="319"/>
      <c r="B104" s="323"/>
      <c r="C104" s="297"/>
      <c r="D104" s="300"/>
      <c r="E104" s="300"/>
      <c r="F104" s="320"/>
      <c r="G104" s="300"/>
      <c r="H104" s="298"/>
      <c r="I104" s="299"/>
      <c r="J104" s="324"/>
      <c r="K104" s="297"/>
      <c r="L104" s="400"/>
      <c r="M104" s="309"/>
      <c r="N104" s="416"/>
      <c r="O104" s="300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</row>
    <row r="105" spans="1:78" s="182" customFormat="1" ht="13.8" x14ac:dyDescent="0.3">
      <c r="A105" s="24"/>
      <c r="B105" s="323"/>
      <c r="C105" s="297"/>
      <c r="D105" s="300"/>
      <c r="E105" s="300"/>
      <c r="F105" s="320"/>
      <c r="G105" s="300"/>
      <c r="H105" s="298"/>
      <c r="I105" s="299"/>
      <c r="J105" s="401"/>
      <c r="K105" s="297"/>
      <c r="L105" s="400"/>
      <c r="M105" s="309"/>
      <c r="N105" s="300"/>
      <c r="O105" s="300"/>
      <c r="P105" s="355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</row>
    <row r="106" spans="1:78" s="322" customFormat="1" ht="11.25" customHeight="1" x14ac:dyDescent="0.3">
      <c r="A106" s="319"/>
      <c r="B106" s="300"/>
      <c r="C106" s="297"/>
      <c r="D106" s="300"/>
      <c r="E106" s="300"/>
      <c r="F106" s="300"/>
      <c r="G106" s="300"/>
      <c r="H106" s="300"/>
      <c r="I106" s="321"/>
      <c r="J106" s="401"/>
      <c r="K106" s="297"/>
      <c r="L106" s="400"/>
      <c r="M106" s="309"/>
      <c r="N106" s="300"/>
      <c r="O106" s="300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  <c r="BY106" s="319"/>
    </row>
    <row r="107" spans="1:78" s="322" customFormat="1" x14ac:dyDescent="0.3">
      <c r="A107" s="319"/>
      <c r="B107" s="300"/>
      <c r="C107" s="308"/>
      <c r="D107" s="320"/>
      <c r="E107" s="300"/>
      <c r="F107" s="320"/>
      <c r="G107" s="320"/>
      <c r="H107" s="320"/>
      <c r="I107" s="321"/>
      <c r="J107" s="401"/>
      <c r="K107" s="297"/>
      <c r="L107" s="400"/>
      <c r="M107" s="309"/>
      <c r="N107" s="300"/>
      <c r="O107" s="300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</row>
    <row r="108" spans="1:78" s="322" customFormat="1" x14ac:dyDescent="0.3">
      <c r="A108" s="319"/>
      <c r="B108" s="300"/>
      <c r="C108" s="308"/>
      <c r="D108" s="320"/>
      <c r="E108" s="300"/>
      <c r="F108" s="320"/>
      <c r="G108" s="320"/>
      <c r="H108" s="320"/>
      <c r="I108" s="321"/>
      <c r="J108" s="401"/>
      <c r="K108" s="297"/>
      <c r="L108" s="400"/>
      <c r="M108" s="309"/>
      <c r="N108" s="320"/>
      <c r="O108" s="300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</row>
    <row r="109" spans="1:78" s="322" customFormat="1" x14ac:dyDescent="0.3">
      <c r="A109" s="319"/>
      <c r="B109" s="300"/>
      <c r="C109" s="297"/>
      <c r="D109" s="300"/>
      <c r="E109" s="300"/>
      <c r="F109" s="300"/>
      <c r="G109" s="300"/>
      <c r="H109" s="300"/>
      <c r="I109" s="321"/>
      <c r="J109" s="401"/>
      <c r="K109" s="400"/>
      <c r="L109" s="400"/>
      <c r="M109" s="434"/>
      <c r="N109" s="300"/>
      <c r="O109" s="300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</row>
    <row r="110" spans="1:78" s="322" customFormat="1" ht="10.5" customHeight="1" x14ac:dyDescent="0.3">
      <c r="A110" s="319"/>
      <c r="B110" s="325"/>
      <c r="C110" s="297"/>
      <c r="D110" s="300"/>
      <c r="E110" s="300"/>
      <c r="F110" s="300"/>
      <c r="G110" s="300"/>
      <c r="H110" s="298"/>
      <c r="I110" s="299"/>
      <c r="J110" s="324"/>
      <c r="K110" s="297"/>
      <c r="L110" s="400"/>
      <c r="M110" s="309"/>
      <c r="N110" s="310"/>
      <c r="O110" s="300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</row>
    <row r="111" spans="1:78" s="322" customFormat="1" ht="10.5" customHeight="1" x14ac:dyDescent="0.3">
      <c r="A111" s="319"/>
      <c r="B111" s="416"/>
      <c r="C111" s="297"/>
      <c r="D111" s="416"/>
      <c r="E111" s="416"/>
      <c r="F111" s="416"/>
      <c r="G111" s="416"/>
      <c r="H111" s="353"/>
      <c r="I111" s="350"/>
      <c r="J111" s="356"/>
      <c r="K111" s="351"/>
      <c r="L111" s="351"/>
      <c r="M111" s="416"/>
      <c r="N111" s="355"/>
      <c r="O111" s="355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</row>
    <row r="112" spans="1:78" s="322" customFormat="1" x14ac:dyDescent="0.3">
      <c r="A112" s="319"/>
      <c r="B112" s="300"/>
      <c r="C112" s="308"/>
      <c r="D112" s="320"/>
      <c r="E112" s="300"/>
      <c r="F112" s="320"/>
      <c r="G112" s="320"/>
      <c r="H112" s="320"/>
      <c r="I112" s="321"/>
      <c r="J112" s="321"/>
      <c r="K112" s="297"/>
      <c r="L112" s="297"/>
      <c r="M112" s="309"/>
      <c r="N112" s="320"/>
      <c r="O112" s="300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</row>
    <row r="113" spans="1:76" s="322" customFormat="1" x14ac:dyDescent="0.3">
      <c r="A113" s="319"/>
      <c r="B113" s="300"/>
      <c r="C113" s="308"/>
      <c r="D113" s="320"/>
      <c r="E113" s="300"/>
      <c r="F113" s="320"/>
      <c r="G113" s="320"/>
      <c r="H113" s="320"/>
      <c r="I113" s="321"/>
      <c r="J113" s="321"/>
      <c r="K113" s="297"/>
      <c r="L113" s="297"/>
      <c r="M113" s="309"/>
      <c r="N113" s="320"/>
      <c r="O113" s="300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</row>
    <row r="114" spans="1:76" s="322" customFormat="1" x14ac:dyDescent="0.3">
      <c r="A114" s="319"/>
      <c r="B114" s="323"/>
      <c r="C114" s="297"/>
      <c r="D114" s="300"/>
      <c r="E114" s="300"/>
      <c r="F114" s="300"/>
      <c r="G114" s="300"/>
      <c r="H114" s="296"/>
      <c r="I114" s="301">
        <f>SUM(I9:I98)</f>
        <v>823173.68000000017</v>
      </c>
      <c r="J114" s="326">
        <f>SUM(J9:J113)</f>
        <v>0</v>
      </c>
      <c r="K114" s="297"/>
      <c r="L114" s="297"/>
      <c r="M114" s="300"/>
      <c r="N114" s="300"/>
      <c r="O114" s="300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</row>
    <row r="116" spans="1:76" s="322" customFormat="1" x14ac:dyDescent="0.3">
      <c r="A116" s="319"/>
      <c r="I116" s="327"/>
      <c r="J116" s="327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</row>
    <row r="117" spans="1:76" s="322" customFormat="1" x14ac:dyDescent="0.3">
      <c r="A117" s="319"/>
      <c r="I117" s="327"/>
      <c r="J117" s="327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</row>
    <row r="118" spans="1:76" s="322" customFormat="1" x14ac:dyDescent="0.3">
      <c r="A118" s="319"/>
      <c r="I118" s="327"/>
      <c r="J118" s="327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319"/>
      <c r="BW118" s="319"/>
      <c r="BX118" s="319"/>
    </row>
    <row r="119" spans="1:76" s="322" customFormat="1" x14ac:dyDescent="0.3">
      <c r="A119" s="319"/>
      <c r="I119" s="327"/>
      <c r="J119" s="327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</row>
    <row r="120" spans="1:76" s="322" customFormat="1" x14ac:dyDescent="0.3">
      <c r="A120" s="319"/>
      <c r="I120" s="327"/>
      <c r="J120" s="327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  <c r="BJ120" s="319"/>
      <c r="BK120" s="319"/>
      <c r="BL120" s="319"/>
      <c r="BM120" s="319"/>
      <c r="BN120" s="319"/>
      <c r="BO120" s="319"/>
      <c r="BP120" s="319"/>
      <c r="BQ120" s="319"/>
      <c r="BR120" s="319"/>
      <c r="BS120" s="319"/>
      <c r="BT120" s="319"/>
      <c r="BU120" s="319"/>
      <c r="BV120" s="319"/>
      <c r="BW120" s="319"/>
      <c r="BX120" s="319"/>
    </row>
    <row r="121" spans="1:76" s="322" customFormat="1" x14ac:dyDescent="0.3">
      <c r="A121" s="319"/>
      <c r="I121" s="327"/>
      <c r="J121" s="327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  <c r="BJ121" s="319"/>
      <c r="BK121" s="319"/>
      <c r="BL121" s="319"/>
      <c r="BM121" s="319"/>
      <c r="BN121" s="319"/>
      <c r="BO121" s="319"/>
      <c r="BP121" s="319"/>
      <c r="BQ121" s="319"/>
      <c r="BR121" s="319"/>
      <c r="BS121" s="319"/>
      <c r="BT121" s="319"/>
      <c r="BU121" s="319"/>
      <c r="BV121" s="319"/>
      <c r="BW121" s="319"/>
      <c r="BX121" s="319"/>
    </row>
    <row r="122" spans="1:76" s="322" customFormat="1" x14ac:dyDescent="0.3">
      <c r="A122" s="319"/>
      <c r="I122" s="327"/>
      <c r="J122" s="327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</row>
    <row r="123" spans="1:76" s="322" customFormat="1" x14ac:dyDescent="0.3">
      <c r="A123" s="319"/>
      <c r="I123" s="327"/>
      <c r="J123" s="327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319"/>
      <c r="BV123" s="319"/>
      <c r="BW123" s="319"/>
      <c r="BX123" s="319"/>
    </row>
    <row r="124" spans="1:76" s="322" customFormat="1" x14ac:dyDescent="0.3">
      <c r="A124" s="319"/>
      <c r="I124" s="327"/>
      <c r="J124" s="327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319"/>
      <c r="BV124" s="319"/>
      <c r="BW124" s="319"/>
      <c r="BX124" s="319"/>
    </row>
    <row r="125" spans="1:76" s="322" customFormat="1" x14ac:dyDescent="0.3">
      <c r="A125" s="319"/>
      <c r="I125" s="327"/>
      <c r="J125" s="327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</row>
    <row r="126" spans="1:76" s="322" customFormat="1" x14ac:dyDescent="0.3">
      <c r="A126" s="319"/>
      <c r="I126" s="327"/>
      <c r="J126" s="327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319"/>
      <c r="BV126" s="319"/>
      <c r="BW126" s="319"/>
      <c r="BX126" s="319"/>
    </row>
    <row r="127" spans="1:76" s="322" customFormat="1" x14ac:dyDescent="0.3">
      <c r="A127" s="319"/>
      <c r="I127" s="327"/>
      <c r="J127" s="327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</row>
    <row r="128" spans="1:76" s="322" customFormat="1" x14ac:dyDescent="0.3">
      <c r="A128" s="319"/>
      <c r="I128" s="327"/>
      <c r="J128" s="327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319"/>
      <c r="BV128" s="319"/>
      <c r="BW128" s="319"/>
      <c r="BX128" s="319"/>
    </row>
    <row r="129" spans="1:76" s="322" customFormat="1" x14ac:dyDescent="0.3">
      <c r="A129" s="319"/>
      <c r="I129" s="327"/>
      <c r="J129" s="327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319"/>
      <c r="BH129" s="319"/>
      <c r="BI129" s="319"/>
      <c r="BJ129" s="319"/>
      <c r="BK129" s="319"/>
      <c r="BL129" s="319"/>
      <c r="BM129" s="319"/>
      <c r="BN129" s="319"/>
      <c r="BO129" s="319"/>
      <c r="BP129" s="319"/>
      <c r="BQ129" s="319"/>
      <c r="BR129" s="319"/>
      <c r="BS129" s="319"/>
      <c r="BT129" s="319"/>
      <c r="BU129" s="319"/>
      <c r="BV129" s="319"/>
      <c r="BW129" s="319"/>
      <c r="BX129" s="319"/>
    </row>
    <row r="130" spans="1:76" s="322" customFormat="1" x14ac:dyDescent="0.3">
      <c r="A130" s="319"/>
      <c r="I130" s="327"/>
      <c r="J130" s="327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  <c r="BJ130" s="319"/>
      <c r="BK130" s="319"/>
      <c r="BL130" s="319"/>
      <c r="BM130" s="319"/>
      <c r="BN130" s="319"/>
      <c r="BO130" s="319"/>
      <c r="BP130" s="319"/>
      <c r="BQ130" s="319"/>
      <c r="BR130" s="319"/>
      <c r="BS130" s="319"/>
      <c r="BT130" s="319"/>
      <c r="BU130" s="319"/>
      <c r="BV130" s="319"/>
      <c r="BW130" s="319"/>
      <c r="BX130" s="319"/>
    </row>
    <row r="131" spans="1:76" s="322" customFormat="1" x14ac:dyDescent="0.3">
      <c r="A131" s="319"/>
      <c r="I131" s="327"/>
      <c r="J131" s="327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  <c r="BJ131" s="319"/>
      <c r="BK131" s="319"/>
      <c r="BL131" s="319"/>
      <c r="BM131" s="319"/>
      <c r="BN131" s="319"/>
      <c r="BO131" s="319"/>
      <c r="BP131" s="319"/>
      <c r="BQ131" s="319"/>
      <c r="BR131" s="319"/>
      <c r="BS131" s="319"/>
      <c r="BT131" s="319"/>
      <c r="BU131" s="319"/>
      <c r="BV131" s="319"/>
      <c r="BW131" s="319"/>
      <c r="BX131" s="319"/>
    </row>
    <row r="132" spans="1:76" s="322" customFormat="1" x14ac:dyDescent="0.3">
      <c r="A132" s="319"/>
      <c r="I132" s="327"/>
      <c r="J132" s="327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</row>
    <row r="133" spans="1:76" s="322" customFormat="1" x14ac:dyDescent="0.3">
      <c r="A133" s="319"/>
      <c r="I133" s="327"/>
      <c r="J133" s="327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</row>
    <row r="134" spans="1:76" s="322" customFormat="1" x14ac:dyDescent="0.3">
      <c r="A134" s="319"/>
      <c r="I134" s="327"/>
      <c r="J134" s="327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</row>
    <row r="135" spans="1:76" s="322" customFormat="1" x14ac:dyDescent="0.3">
      <c r="A135" s="319"/>
      <c r="I135" s="327"/>
      <c r="J135" s="327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319"/>
      <c r="BV135" s="319"/>
      <c r="BW135" s="319"/>
      <c r="BX135" s="319"/>
    </row>
    <row r="136" spans="1:76" s="322" customFormat="1" x14ac:dyDescent="0.3">
      <c r="A136" s="319"/>
      <c r="I136" s="327"/>
      <c r="J136" s="327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319"/>
      <c r="BJ136" s="319"/>
      <c r="BK136" s="319"/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319"/>
      <c r="BV136" s="319"/>
      <c r="BW136" s="319"/>
      <c r="BX136" s="319"/>
    </row>
    <row r="137" spans="1:76" s="322" customFormat="1" x14ac:dyDescent="0.3">
      <c r="A137" s="319"/>
      <c r="I137" s="327"/>
      <c r="J137" s="327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319"/>
      <c r="BV137" s="319"/>
      <c r="BW137" s="319"/>
      <c r="BX137" s="319"/>
    </row>
    <row r="138" spans="1:76" s="322" customFormat="1" x14ac:dyDescent="0.3">
      <c r="A138" s="319"/>
      <c r="I138" s="327"/>
      <c r="J138" s="327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319"/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319"/>
      <c r="BV138" s="319"/>
      <c r="BW138" s="319"/>
      <c r="BX138" s="319"/>
    </row>
    <row r="139" spans="1:76" s="322" customFormat="1" x14ac:dyDescent="0.3">
      <c r="A139" s="319"/>
      <c r="I139" s="327"/>
      <c r="J139" s="327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319"/>
      <c r="BV139" s="319"/>
      <c r="BW139" s="319"/>
      <c r="BX139" s="319"/>
    </row>
    <row r="140" spans="1:76" s="322" customFormat="1" x14ac:dyDescent="0.3">
      <c r="A140" s="319"/>
      <c r="I140" s="327"/>
      <c r="J140" s="327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19"/>
      <c r="BG140" s="319"/>
      <c r="BH140" s="319"/>
      <c r="BI140" s="319"/>
      <c r="BJ140" s="319"/>
      <c r="BK140" s="319"/>
      <c r="BL140" s="319"/>
      <c r="BM140" s="319"/>
      <c r="BN140" s="319"/>
      <c r="BO140" s="319"/>
      <c r="BP140" s="319"/>
      <c r="BQ140" s="319"/>
      <c r="BR140" s="319"/>
      <c r="BS140" s="319"/>
      <c r="BT140" s="319"/>
      <c r="BU140" s="319"/>
      <c r="BV140" s="319"/>
      <c r="BW140" s="319"/>
      <c r="BX140" s="319"/>
    </row>
    <row r="141" spans="1:76" s="322" customFormat="1" x14ac:dyDescent="0.3">
      <c r="A141" s="319"/>
      <c r="I141" s="327"/>
      <c r="J141" s="327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  <c r="BJ141" s="319"/>
      <c r="BK141" s="319"/>
      <c r="BL141" s="319"/>
      <c r="BM141" s="319"/>
      <c r="BN141" s="319"/>
      <c r="BO141" s="319"/>
      <c r="BP141" s="319"/>
      <c r="BQ141" s="319"/>
      <c r="BR141" s="319"/>
      <c r="BS141" s="319"/>
      <c r="BT141" s="319"/>
      <c r="BU141" s="319"/>
      <c r="BV141" s="319"/>
      <c r="BW141" s="319"/>
      <c r="BX141" s="319"/>
    </row>
    <row r="142" spans="1:76" s="322" customFormat="1" x14ac:dyDescent="0.3">
      <c r="A142" s="319"/>
      <c r="I142" s="327"/>
      <c r="J142" s="327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319"/>
      <c r="BV142" s="319"/>
      <c r="BW142" s="319"/>
      <c r="BX142" s="319"/>
    </row>
    <row r="143" spans="1:76" s="322" customFormat="1" x14ac:dyDescent="0.3">
      <c r="A143" s="319"/>
      <c r="I143" s="327"/>
      <c r="J143" s="327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19"/>
      <c r="BI143" s="319"/>
      <c r="BJ143" s="319"/>
      <c r="BK143" s="319"/>
      <c r="BL143" s="319"/>
      <c r="BM143" s="319"/>
      <c r="BN143" s="319"/>
      <c r="BO143" s="319"/>
      <c r="BP143" s="319"/>
      <c r="BQ143" s="319"/>
      <c r="BR143" s="319"/>
      <c r="BS143" s="319"/>
      <c r="BT143" s="319"/>
      <c r="BU143" s="319"/>
      <c r="BV143" s="319"/>
      <c r="BW143" s="319"/>
      <c r="BX143" s="319"/>
    </row>
    <row r="144" spans="1:76" s="322" customFormat="1" x14ac:dyDescent="0.3">
      <c r="A144" s="319"/>
      <c r="I144" s="327"/>
      <c r="J144" s="327"/>
    </row>
    <row r="145" spans="1:10" s="322" customFormat="1" x14ac:dyDescent="0.3">
      <c r="A145" s="319"/>
      <c r="I145" s="327"/>
      <c r="J145" s="327"/>
    </row>
    <row r="146" spans="1:10" s="322" customFormat="1" x14ac:dyDescent="0.3">
      <c r="A146" s="319"/>
      <c r="I146" s="327"/>
      <c r="J146" s="327"/>
    </row>
    <row r="147" spans="1:10" s="322" customFormat="1" x14ac:dyDescent="0.3">
      <c r="A147" s="319"/>
      <c r="I147" s="327"/>
      <c r="J147" s="327"/>
    </row>
    <row r="148" spans="1:10" s="322" customFormat="1" x14ac:dyDescent="0.3">
      <c r="A148" s="319"/>
      <c r="J148" s="327"/>
    </row>
    <row r="149" spans="1:10" s="322" customFormat="1" x14ac:dyDescent="0.3">
      <c r="A149" s="319"/>
      <c r="J149" s="327"/>
    </row>
    <row r="150" spans="1:10" s="322" customFormat="1" x14ac:dyDescent="0.3">
      <c r="A150" s="319"/>
      <c r="J150" s="327"/>
    </row>
    <row r="151" spans="1:10" s="322" customFormat="1" x14ac:dyDescent="0.3">
      <c r="A151" s="319"/>
      <c r="J151" s="327"/>
    </row>
    <row r="152" spans="1:10" s="322" customFormat="1" x14ac:dyDescent="0.3">
      <c r="A152" s="319"/>
      <c r="J152" s="327"/>
    </row>
    <row r="153" spans="1:10" s="322" customFormat="1" x14ac:dyDescent="0.3">
      <c r="A153" s="319"/>
      <c r="J153" s="327"/>
    </row>
    <row r="154" spans="1:10" s="322" customFormat="1" x14ac:dyDescent="0.3">
      <c r="A154" s="319"/>
      <c r="J154" s="327"/>
    </row>
    <row r="155" spans="1:10" s="322" customFormat="1" x14ac:dyDescent="0.3">
      <c r="A155" s="319"/>
      <c r="J155" s="327"/>
    </row>
    <row r="156" spans="1:10" s="322" customFormat="1" x14ac:dyDescent="0.3">
      <c r="A156" s="319"/>
      <c r="J156" s="327"/>
    </row>
    <row r="157" spans="1:10" s="322" customFormat="1" x14ac:dyDescent="0.3">
      <c r="A157" s="319"/>
      <c r="J157" s="327"/>
    </row>
    <row r="158" spans="1:10" s="322" customFormat="1" x14ac:dyDescent="0.3">
      <c r="A158" s="319"/>
      <c r="J158" s="327"/>
    </row>
    <row r="159" spans="1:10" s="322" customFormat="1" x14ac:dyDescent="0.3">
      <c r="A159" s="319"/>
      <c r="J159" s="327"/>
    </row>
    <row r="160" spans="1:10" s="322" customFormat="1" x14ac:dyDescent="0.3">
      <c r="J160" s="327"/>
    </row>
    <row r="161" spans="10:10" s="322" customFormat="1" x14ac:dyDescent="0.3">
      <c r="J161" s="327"/>
    </row>
    <row r="162" spans="10:10" s="322" customFormat="1" x14ac:dyDescent="0.3">
      <c r="J162" s="327"/>
    </row>
    <row r="163" spans="10:10" s="322" customFormat="1" x14ac:dyDescent="0.3">
      <c r="J163" s="327"/>
    </row>
    <row r="164" spans="10:10" s="322" customFormat="1" x14ac:dyDescent="0.3">
      <c r="J164" s="327"/>
    </row>
    <row r="165" spans="10:10" s="322" customFormat="1" x14ac:dyDescent="0.3">
      <c r="J165" s="327"/>
    </row>
    <row r="166" spans="10:10" s="322" customFormat="1" x14ac:dyDescent="0.3">
      <c r="J166" s="327"/>
    </row>
    <row r="167" spans="10:10" s="322" customFormat="1" x14ac:dyDescent="0.3">
      <c r="J167" s="327"/>
    </row>
    <row r="168" spans="10:10" s="322" customFormat="1" x14ac:dyDescent="0.3">
      <c r="J168" s="327"/>
    </row>
    <row r="169" spans="10:10" s="322" customFormat="1" x14ac:dyDescent="0.3">
      <c r="J169" s="327"/>
    </row>
    <row r="170" spans="10:10" s="322" customFormat="1" x14ac:dyDescent="0.3">
      <c r="J170" s="327"/>
    </row>
    <row r="171" spans="10:10" s="322" customFormat="1" x14ac:dyDescent="0.3">
      <c r="J171" s="327"/>
    </row>
    <row r="172" spans="10:10" s="322" customFormat="1" x14ac:dyDescent="0.3">
      <c r="J172" s="327"/>
    </row>
    <row r="173" spans="10:10" s="322" customFormat="1" x14ac:dyDescent="0.3">
      <c r="J173" s="327"/>
    </row>
    <row r="174" spans="10:10" s="322" customFormat="1" x14ac:dyDescent="0.3">
      <c r="J174" s="327"/>
    </row>
    <row r="175" spans="10:10" s="322" customFormat="1" x14ac:dyDescent="0.3">
      <c r="J175" s="327"/>
    </row>
    <row r="176" spans="10:10" s="322" customFormat="1" x14ac:dyDescent="0.3">
      <c r="J176" s="327"/>
    </row>
    <row r="177" spans="10:10" s="322" customFormat="1" x14ac:dyDescent="0.3">
      <c r="J177" s="327"/>
    </row>
    <row r="178" spans="10:10" s="322" customFormat="1" x14ac:dyDescent="0.3">
      <c r="J178" s="327"/>
    </row>
    <row r="179" spans="10:10" s="322" customFormat="1" x14ac:dyDescent="0.3">
      <c r="J179" s="327"/>
    </row>
    <row r="180" spans="10:10" s="322" customFormat="1" x14ac:dyDescent="0.3">
      <c r="J180" s="327"/>
    </row>
    <row r="181" spans="10:10" s="322" customFormat="1" x14ac:dyDescent="0.3">
      <c r="J181" s="327"/>
    </row>
    <row r="182" spans="10:10" s="322" customFormat="1" x14ac:dyDescent="0.3">
      <c r="J182" s="327"/>
    </row>
    <row r="183" spans="10:10" s="322" customFormat="1" x14ac:dyDescent="0.3">
      <c r="J183" s="327"/>
    </row>
    <row r="184" spans="10:10" s="322" customFormat="1" x14ac:dyDescent="0.3">
      <c r="J184" s="327"/>
    </row>
    <row r="185" spans="10:10" s="322" customFormat="1" x14ac:dyDescent="0.3">
      <c r="J185" s="327"/>
    </row>
    <row r="186" spans="10:10" s="322" customFormat="1" x14ac:dyDescent="0.3">
      <c r="J186" s="327"/>
    </row>
    <row r="187" spans="10:10" s="322" customFormat="1" x14ac:dyDescent="0.3">
      <c r="J187" s="327"/>
    </row>
    <row r="188" spans="10:10" s="322" customFormat="1" x14ac:dyDescent="0.3">
      <c r="J188" s="327"/>
    </row>
    <row r="189" spans="10:10" s="322" customFormat="1" x14ac:dyDescent="0.3">
      <c r="J189" s="327"/>
    </row>
    <row r="190" spans="10:10" s="322" customFormat="1" x14ac:dyDescent="0.3">
      <c r="J190" s="327"/>
    </row>
    <row r="191" spans="10:10" s="322" customFormat="1" x14ac:dyDescent="0.3">
      <c r="J191" s="327"/>
    </row>
    <row r="192" spans="10:10" s="322" customFormat="1" x14ac:dyDescent="0.3">
      <c r="J192" s="327"/>
    </row>
    <row r="193" spans="10:10" s="322" customFormat="1" x14ac:dyDescent="0.3">
      <c r="J193" s="327"/>
    </row>
    <row r="194" spans="10:10" s="322" customFormat="1" x14ac:dyDescent="0.3">
      <c r="J194" s="327"/>
    </row>
    <row r="195" spans="10:10" s="322" customFormat="1" x14ac:dyDescent="0.3">
      <c r="J195" s="327"/>
    </row>
    <row r="196" spans="10:10" s="322" customFormat="1" x14ac:dyDescent="0.3">
      <c r="J196" s="327"/>
    </row>
    <row r="197" spans="10:10" s="322" customFormat="1" x14ac:dyDescent="0.3">
      <c r="J197" s="327"/>
    </row>
    <row r="198" spans="10:10" s="322" customFormat="1" x14ac:dyDescent="0.3">
      <c r="J198" s="327"/>
    </row>
    <row r="199" spans="10:10" s="322" customFormat="1" x14ac:dyDescent="0.3">
      <c r="J199" s="327"/>
    </row>
    <row r="200" spans="10:10" s="322" customFormat="1" x14ac:dyDescent="0.3">
      <c r="J200" s="327"/>
    </row>
    <row r="201" spans="10:10" s="322" customFormat="1" x14ac:dyDescent="0.3">
      <c r="J201" s="327"/>
    </row>
    <row r="202" spans="10:10" s="322" customFormat="1" x14ac:dyDescent="0.3">
      <c r="J202" s="327"/>
    </row>
    <row r="203" spans="10:10" s="322" customFormat="1" x14ac:dyDescent="0.3">
      <c r="J203" s="327"/>
    </row>
    <row r="204" spans="10:10" s="322" customFormat="1" x14ac:dyDescent="0.3">
      <c r="J204" s="327"/>
    </row>
    <row r="205" spans="10:10" s="322" customFormat="1" x14ac:dyDescent="0.3">
      <c r="J205" s="327"/>
    </row>
    <row r="206" spans="10:10" s="322" customFormat="1" x14ac:dyDescent="0.3">
      <c r="J206" s="327"/>
    </row>
    <row r="207" spans="10:10" s="322" customFormat="1" x14ac:dyDescent="0.3">
      <c r="J207" s="327"/>
    </row>
    <row r="208" spans="10:10" s="322" customFormat="1" x14ac:dyDescent="0.3">
      <c r="J208" s="327"/>
    </row>
    <row r="209" spans="10:10" s="322" customFormat="1" x14ac:dyDescent="0.3">
      <c r="J209" s="327"/>
    </row>
    <row r="210" spans="10:10" s="322" customFormat="1" x14ac:dyDescent="0.3">
      <c r="J210" s="327"/>
    </row>
    <row r="211" spans="10:10" s="322" customFormat="1" x14ac:dyDescent="0.3">
      <c r="J211" s="327"/>
    </row>
    <row r="212" spans="10:10" s="322" customFormat="1" x14ac:dyDescent="0.3">
      <c r="J212" s="327"/>
    </row>
    <row r="213" spans="10:10" s="322" customFormat="1" x14ac:dyDescent="0.3">
      <c r="J213" s="327"/>
    </row>
    <row r="214" spans="10:10" s="322" customFormat="1" x14ac:dyDescent="0.3">
      <c r="J214" s="327"/>
    </row>
    <row r="215" spans="10:10" s="322" customFormat="1" x14ac:dyDescent="0.3">
      <c r="J215" s="327"/>
    </row>
    <row r="216" spans="10:10" s="322" customFormat="1" x14ac:dyDescent="0.3">
      <c r="J216" s="327"/>
    </row>
    <row r="217" spans="10:10" s="322" customFormat="1" x14ac:dyDescent="0.3">
      <c r="J217" s="327"/>
    </row>
    <row r="218" spans="10:10" s="322" customFormat="1" x14ac:dyDescent="0.3">
      <c r="J218" s="327"/>
    </row>
    <row r="219" spans="10:10" s="322" customFormat="1" x14ac:dyDescent="0.3">
      <c r="J219" s="327"/>
    </row>
    <row r="220" spans="10:10" s="322" customFormat="1" x14ac:dyDescent="0.3">
      <c r="J220" s="327"/>
    </row>
    <row r="221" spans="10:10" s="322" customFormat="1" x14ac:dyDescent="0.3">
      <c r="J221" s="327"/>
    </row>
    <row r="222" spans="10:10" s="322" customFormat="1" x14ac:dyDescent="0.3">
      <c r="J222" s="327"/>
    </row>
    <row r="223" spans="10:10" s="322" customFormat="1" x14ac:dyDescent="0.3">
      <c r="J223" s="327"/>
    </row>
    <row r="224" spans="10:10" s="322" customFormat="1" x14ac:dyDescent="0.3">
      <c r="J224" s="327"/>
    </row>
    <row r="225" spans="10:10" s="322" customFormat="1" x14ac:dyDescent="0.3">
      <c r="J225" s="327"/>
    </row>
    <row r="226" spans="10:10" s="322" customFormat="1" x14ac:dyDescent="0.3">
      <c r="J226" s="327"/>
    </row>
    <row r="227" spans="10:10" s="322" customFormat="1" x14ac:dyDescent="0.3">
      <c r="J227" s="327"/>
    </row>
    <row r="228" spans="10:10" s="322" customFormat="1" x14ac:dyDescent="0.3">
      <c r="J228" s="327"/>
    </row>
    <row r="229" spans="10:10" s="322" customFormat="1" x14ac:dyDescent="0.3">
      <c r="J229" s="327"/>
    </row>
    <row r="230" spans="10:10" s="322" customFormat="1" x14ac:dyDescent="0.3">
      <c r="J230" s="327"/>
    </row>
    <row r="231" spans="10:10" s="322" customFormat="1" x14ac:dyDescent="0.3">
      <c r="J231" s="327"/>
    </row>
    <row r="232" spans="10:10" s="322" customFormat="1" x14ac:dyDescent="0.3">
      <c r="J232" s="327"/>
    </row>
    <row r="233" spans="10:10" s="322" customFormat="1" x14ac:dyDescent="0.3">
      <c r="J233" s="327"/>
    </row>
    <row r="234" spans="10:10" s="322" customFormat="1" x14ac:dyDescent="0.3">
      <c r="J234" s="327"/>
    </row>
    <row r="235" spans="10:10" s="322" customFormat="1" x14ac:dyDescent="0.3">
      <c r="J235" s="327"/>
    </row>
    <row r="236" spans="10:10" s="322" customFormat="1" x14ac:dyDescent="0.3">
      <c r="J236" s="327"/>
    </row>
    <row r="237" spans="10:10" s="322" customFormat="1" x14ac:dyDescent="0.3">
      <c r="J237" s="327"/>
    </row>
    <row r="238" spans="10:10" s="322" customFormat="1" x14ac:dyDescent="0.3">
      <c r="J238" s="327"/>
    </row>
    <row r="239" spans="10:10" s="322" customFormat="1" x14ac:dyDescent="0.3">
      <c r="J239" s="327"/>
    </row>
    <row r="240" spans="10:10" s="322" customFormat="1" x14ac:dyDescent="0.3">
      <c r="J240" s="327"/>
    </row>
    <row r="241" spans="10:10" s="322" customFormat="1" x14ac:dyDescent="0.3">
      <c r="J241" s="327"/>
    </row>
    <row r="242" spans="10:10" s="322" customFormat="1" x14ac:dyDescent="0.3">
      <c r="J242" s="327"/>
    </row>
    <row r="243" spans="10:10" s="322" customFormat="1" x14ac:dyDescent="0.3">
      <c r="J243" s="327"/>
    </row>
    <row r="244" spans="10:10" s="322" customFormat="1" x14ac:dyDescent="0.3">
      <c r="J244" s="327"/>
    </row>
    <row r="245" spans="10:10" s="322" customFormat="1" x14ac:dyDescent="0.3">
      <c r="J245" s="327"/>
    </row>
    <row r="246" spans="10:10" s="322" customFormat="1" x14ac:dyDescent="0.3">
      <c r="J246" s="327"/>
    </row>
    <row r="247" spans="10:10" s="322" customFormat="1" x14ac:dyDescent="0.3">
      <c r="J247" s="327"/>
    </row>
    <row r="248" spans="10:10" s="322" customFormat="1" x14ac:dyDescent="0.3">
      <c r="J248" s="327"/>
    </row>
    <row r="249" spans="10:10" s="322" customFormat="1" x14ac:dyDescent="0.3">
      <c r="J249" s="327"/>
    </row>
    <row r="250" spans="10:10" s="322" customFormat="1" x14ac:dyDescent="0.3">
      <c r="J250" s="327"/>
    </row>
    <row r="251" spans="10:10" s="322" customFormat="1" x14ac:dyDescent="0.3">
      <c r="J251" s="327"/>
    </row>
    <row r="252" spans="10:10" s="322" customFormat="1" x14ac:dyDescent="0.3">
      <c r="J252" s="327"/>
    </row>
    <row r="253" spans="10:10" s="322" customFormat="1" x14ac:dyDescent="0.3">
      <c r="J253" s="327"/>
    </row>
    <row r="254" spans="10:10" s="322" customFormat="1" x14ac:dyDescent="0.3">
      <c r="J254" s="327"/>
    </row>
    <row r="255" spans="10:10" s="322" customFormat="1" x14ac:dyDescent="0.3">
      <c r="J255" s="327"/>
    </row>
    <row r="256" spans="10:10" s="322" customFormat="1" x14ac:dyDescent="0.3">
      <c r="J256" s="327"/>
    </row>
    <row r="257" spans="10:10" s="322" customFormat="1" x14ac:dyDescent="0.3">
      <c r="J257" s="327"/>
    </row>
    <row r="258" spans="10:10" s="322" customFormat="1" x14ac:dyDescent="0.3">
      <c r="J258" s="327"/>
    </row>
    <row r="259" spans="10:10" s="322" customFormat="1" x14ac:dyDescent="0.3">
      <c r="J259" s="327"/>
    </row>
    <row r="260" spans="10:10" s="322" customFormat="1" x14ac:dyDescent="0.3">
      <c r="J260" s="327"/>
    </row>
    <row r="261" spans="10:10" s="322" customFormat="1" x14ac:dyDescent="0.3">
      <c r="J261" s="327"/>
    </row>
    <row r="262" spans="10:10" s="322" customFormat="1" x14ac:dyDescent="0.3">
      <c r="J262" s="327"/>
    </row>
    <row r="263" spans="10:10" s="322" customFormat="1" x14ac:dyDescent="0.3">
      <c r="J263" s="327"/>
    </row>
    <row r="264" spans="10:10" s="322" customFormat="1" x14ac:dyDescent="0.3">
      <c r="J264" s="327"/>
    </row>
    <row r="265" spans="10:10" s="322" customFormat="1" x14ac:dyDescent="0.3">
      <c r="J265" s="327"/>
    </row>
    <row r="266" spans="10:10" s="322" customFormat="1" x14ac:dyDescent="0.3">
      <c r="J266" s="327"/>
    </row>
    <row r="267" spans="10:10" s="322" customFormat="1" x14ac:dyDescent="0.3">
      <c r="J267" s="327"/>
    </row>
    <row r="268" spans="10:10" s="322" customFormat="1" x14ac:dyDescent="0.3">
      <c r="J268" s="327"/>
    </row>
    <row r="269" spans="10:10" s="322" customFormat="1" x14ac:dyDescent="0.3">
      <c r="J269" s="327"/>
    </row>
    <row r="270" spans="10:10" s="322" customFormat="1" x14ac:dyDescent="0.3">
      <c r="J270" s="327"/>
    </row>
    <row r="271" spans="10:10" s="322" customFormat="1" x14ac:dyDescent="0.3">
      <c r="J271" s="327"/>
    </row>
    <row r="272" spans="10:10" s="322" customFormat="1" x14ac:dyDescent="0.3">
      <c r="J272" s="327"/>
    </row>
    <row r="273" spans="10:10" s="322" customFormat="1" x14ac:dyDescent="0.3">
      <c r="J273" s="327"/>
    </row>
    <row r="274" spans="10:10" s="322" customFormat="1" x14ac:dyDescent="0.3">
      <c r="J274" s="327"/>
    </row>
    <row r="275" spans="10:10" s="322" customFormat="1" x14ac:dyDescent="0.3">
      <c r="J275" s="327"/>
    </row>
    <row r="276" spans="10:10" s="322" customFormat="1" x14ac:dyDescent="0.3">
      <c r="J276" s="327"/>
    </row>
    <row r="277" spans="10:10" s="322" customFormat="1" x14ac:dyDescent="0.3">
      <c r="J277" s="327"/>
    </row>
    <row r="278" spans="10:10" s="322" customFormat="1" x14ac:dyDescent="0.3">
      <c r="J278" s="327"/>
    </row>
    <row r="279" spans="10:10" s="322" customFormat="1" x14ac:dyDescent="0.3">
      <c r="J279" s="327"/>
    </row>
    <row r="280" spans="10:10" s="322" customFormat="1" x14ac:dyDescent="0.3">
      <c r="J280" s="327"/>
    </row>
    <row r="281" spans="10:10" s="322" customFormat="1" x14ac:dyDescent="0.3">
      <c r="J281" s="327"/>
    </row>
    <row r="282" spans="10:10" s="322" customFormat="1" x14ac:dyDescent="0.3">
      <c r="J282" s="327"/>
    </row>
    <row r="283" spans="10:10" s="322" customFormat="1" x14ac:dyDescent="0.3">
      <c r="J283" s="327"/>
    </row>
    <row r="284" spans="10:10" s="322" customFormat="1" x14ac:dyDescent="0.3">
      <c r="J284" s="327"/>
    </row>
    <row r="285" spans="10:10" s="322" customFormat="1" x14ac:dyDescent="0.3">
      <c r="J285" s="327"/>
    </row>
    <row r="286" spans="10:10" s="322" customFormat="1" x14ac:dyDescent="0.3">
      <c r="J286" s="327"/>
    </row>
    <row r="287" spans="10:10" s="322" customFormat="1" x14ac:dyDescent="0.3">
      <c r="J287" s="327"/>
    </row>
    <row r="288" spans="10:10" s="322" customFormat="1" x14ac:dyDescent="0.3">
      <c r="J288" s="327"/>
    </row>
    <row r="289" spans="10:10" s="322" customFormat="1" x14ac:dyDescent="0.3">
      <c r="J289" s="327"/>
    </row>
    <row r="290" spans="10:10" s="322" customFormat="1" x14ac:dyDescent="0.3">
      <c r="J290" s="327"/>
    </row>
    <row r="291" spans="10:10" s="322" customFormat="1" x14ac:dyDescent="0.3">
      <c r="J291" s="327"/>
    </row>
    <row r="292" spans="10:10" s="322" customFormat="1" x14ac:dyDescent="0.3">
      <c r="J292" s="327"/>
    </row>
    <row r="293" spans="10:10" s="322" customFormat="1" x14ac:dyDescent="0.3">
      <c r="J293" s="327"/>
    </row>
    <row r="294" spans="10:10" s="322" customFormat="1" x14ac:dyDescent="0.3">
      <c r="J294" s="327"/>
    </row>
    <row r="295" spans="10:10" s="322" customFormat="1" x14ac:dyDescent="0.3">
      <c r="J295" s="327"/>
    </row>
    <row r="296" spans="10:10" s="322" customFormat="1" x14ac:dyDescent="0.3">
      <c r="J296" s="327"/>
    </row>
    <row r="297" spans="10:10" s="322" customFormat="1" x14ac:dyDescent="0.3">
      <c r="J297" s="327"/>
    </row>
    <row r="298" spans="10:10" s="322" customFormat="1" x14ac:dyDescent="0.3">
      <c r="J298" s="327"/>
    </row>
    <row r="299" spans="10:10" s="322" customFormat="1" x14ac:dyDescent="0.3">
      <c r="J299" s="327"/>
    </row>
    <row r="300" spans="10:10" s="322" customFormat="1" x14ac:dyDescent="0.3">
      <c r="J300" s="327"/>
    </row>
    <row r="301" spans="10:10" s="322" customFormat="1" x14ac:dyDescent="0.3">
      <c r="J301" s="327"/>
    </row>
    <row r="302" spans="10:10" s="322" customFormat="1" x14ac:dyDescent="0.3">
      <c r="J302" s="327"/>
    </row>
    <row r="303" spans="10:10" s="322" customFormat="1" x14ac:dyDescent="0.3">
      <c r="J303" s="327"/>
    </row>
    <row r="304" spans="10:10" s="322" customFormat="1" x14ac:dyDescent="0.3">
      <c r="J304" s="327"/>
    </row>
    <row r="305" spans="10:10" s="322" customFormat="1" x14ac:dyDescent="0.3">
      <c r="J305" s="327"/>
    </row>
    <row r="306" spans="10:10" s="322" customFormat="1" x14ac:dyDescent="0.3">
      <c r="J306" s="327"/>
    </row>
    <row r="307" spans="10:10" s="322" customFormat="1" x14ac:dyDescent="0.3">
      <c r="J307" s="327"/>
    </row>
    <row r="308" spans="10:10" s="322" customFormat="1" x14ac:dyDescent="0.3">
      <c r="J308" s="327"/>
    </row>
    <row r="309" spans="10:10" s="322" customFormat="1" x14ac:dyDescent="0.3">
      <c r="J309" s="327"/>
    </row>
    <row r="310" spans="10:10" s="322" customFormat="1" x14ac:dyDescent="0.3">
      <c r="J310" s="327"/>
    </row>
    <row r="311" spans="10:10" s="322" customFormat="1" x14ac:dyDescent="0.3">
      <c r="J311" s="327"/>
    </row>
    <row r="312" spans="10:10" s="322" customFormat="1" x14ac:dyDescent="0.3">
      <c r="J312" s="327"/>
    </row>
    <row r="313" spans="10:10" s="322" customFormat="1" x14ac:dyDescent="0.3">
      <c r="J313" s="327"/>
    </row>
    <row r="314" spans="10:10" s="322" customFormat="1" x14ac:dyDescent="0.3">
      <c r="J314" s="327"/>
    </row>
    <row r="315" spans="10:10" s="322" customFormat="1" x14ac:dyDescent="0.3">
      <c r="J315" s="327"/>
    </row>
    <row r="316" spans="10:10" s="322" customFormat="1" x14ac:dyDescent="0.3">
      <c r="J316" s="327"/>
    </row>
    <row r="317" spans="10:10" s="322" customFormat="1" x14ac:dyDescent="0.3">
      <c r="J317" s="327"/>
    </row>
    <row r="318" spans="10:10" s="322" customFormat="1" x14ac:dyDescent="0.3">
      <c r="J318" s="327"/>
    </row>
    <row r="319" spans="10:10" s="322" customFormat="1" x14ac:dyDescent="0.3">
      <c r="J319" s="327"/>
    </row>
    <row r="320" spans="10:10" s="322" customFormat="1" x14ac:dyDescent="0.3">
      <c r="J320" s="327"/>
    </row>
    <row r="321" spans="10:10" s="322" customFormat="1" x14ac:dyDescent="0.3">
      <c r="J321" s="327"/>
    </row>
    <row r="322" spans="10:10" s="322" customFormat="1" x14ac:dyDescent="0.3">
      <c r="J322" s="327"/>
    </row>
    <row r="323" spans="10:10" s="322" customFormat="1" x14ac:dyDescent="0.3">
      <c r="J323" s="327"/>
    </row>
    <row r="324" spans="10:10" s="322" customFormat="1" x14ac:dyDescent="0.3">
      <c r="J324" s="327"/>
    </row>
    <row r="325" spans="10:10" s="322" customFormat="1" x14ac:dyDescent="0.3">
      <c r="J325" s="327"/>
    </row>
    <row r="326" spans="10:10" s="322" customFormat="1" x14ac:dyDescent="0.3">
      <c r="J326" s="327"/>
    </row>
    <row r="327" spans="10:10" s="322" customFormat="1" x14ac:dyDescent="0.3">
      <c r="J327" s="327"/>
    </row>
    <row r="328" spans="10:10" s="322" customFormat="1" x14ac:dyDescent="0.3">
      <c r="J328" s="327"/>
    </row>
    <row r="329" spans="10:10" s="322" customFormat="1" x14ac:dyDescent="0.3">
      <c r="J329" s="327"/>
    </row>
    <row r="330" spans="10:10" s="322" customFormat="1" x14ac:dyDescent="0.3">
      <c r="J330" s="327"/>
    </row>
    <row r="331" spans="10:10" s="322" customFormat="1" x14ac:dyDescent="0.3">
      <c r="J331" s="327"/>
    </row>
    <row r="332" spans="10:10" s="322" customFormat="1" x14ac:dyDescent="0.3">
      <c r="J332" s="327"/>
    </row>
    <row r="333" spans="10:10" s="322" customFormat="1" x14ac:dyDescent="0.3">
      <c r="J333" s="327"/>
    </row>
    <row r="334" spans="10:10" s="322" customFormat="1" x14ac:dyDescent="0.3">
      <c r="J334" s="327"/>
    </row>
    <row r="335" spans="10:10" s="322" customFormat="1" x14ac:dyDescent="0.3">
      <c r="J335" s="327"/>
    </row>
    <row r="336" spans="10:10" s="322" customFormat="1" x14ac:dyDescent="0.3">
      <c r="J336" s="327"/>
    </row>
    <row r="337" spans="10:10" s="322" customFormat="1" x14ac:dyDescent="0.3">
      <c r="J337" s="327"/>
    </row>
    <row r="338" spans="10:10" s="322" customFormat="1" x14ac:dyDescent="0.3">
      <c r="J338" s="327"/>
    </row>
    <row r="339" spans="10:10" s="322" customFormat="1" x14ac:dyDescent="0.3">
      <c r="J339" s="327"/>
    </row>
    <row r="340" spans="10:10" s="322" customFormat="1" x14ac:dyDescent="0.3">
      <c r="J340" s="327"/>
    </row>
    <row r="341" spans="10:10" s="322" customFormat="1" x14ac:dyDescent="0.3">
      <c r="J341" s="327"/>
    </row>
    <row r="342" spans="10:10" s="322" customFormat="1" x14ac:dyDescent="0.3">
      <c r="J342" s="327"/>
    </row>
    <row r="343" spans="10:10" s="322" customFormat="1" x14ac:dyDescent="0.3">
      <c r="J343" s="327"/>
    </row>
    <row r="344" spans="10:10" s="322" customFormat="1" x14ac:dyDescent="0.3">
      <c r="J344" s="327"/>
    </row>
    <row r="345" spans="10:10" s="322" customFormat="1" x14ac:dyDescent="0.3">
      <c r="J345" s="327"/>
    </row>
    <row r="346" spans="10:10" s="322" customFormat="1" x14ac:dyDescent="0.3">
      <c r="J346" s="327"/>
    </row>
    <row r="347" spans="10:10" s="322" customFormat="1" x14ac:dyDescent="0.3">
      <c r="J347" s="327"/>
    </row>
    <row r="348" spans="10:10" s="322" customFormat="1" x14ac:dyDescent="0.3">
      <c r="J348" s="327"/>
    </row>
    <row r="349" spans="10:10" s="322" customFormat="1" x14ac:dyDescent="0.3">
      <c r="J349" s="327"/>
    </row>
    <row r="350" spans="10:10" s="322" customFormat="1" x14ac:dyDescent="0.3">
      <c r="J350" s="327"/>
    </row>
    <row r="351" spans="10:10" s="322" customFormat="1" x14ac:dyDescent="0.3">
      <c r="J351" s="327"/>
    </row>
    <row r="352" spans="10:10" s="322" customFormat="1" x14ac:dyDescent="0.3">
      <c r="J352" s="327"/>
    </row>
    <row r="353" spans="10:10" s="322" customFormat="1" x14ac:dyDescent="0.3">
      <c r="J353" s="327"/>
    </row>
    <row r="354" spans="10:10" s="322" customFormat="1" x14ac:dyDescent="0.3">
      <c r="J354" s="327"/>
    </row>
    <row r="355" spans="10:10" s="322" customFormat="1" x14ac:dyDescent="0.3">
      <c r="J355" s="327"/>
    </row>
    <row r="356" spans="10:10" s="322" customFormat="1" x14ac:dyDescent="0.3">
      <c r="J356" s="327"/>
    </row>
    <row r="357" spans="10:10" s="322" customFormat="1" x14ac:dyDescent="0.3">
      <c r="J357" s="327"/>
    </row>
    <row r="358" spans="10:10" s="322" customFormat="1" x14ac:dyDescent="0.3">
      <c r="J358" s="327"/>
    </row>
    <row r="359" spans="10:10" s="322" customFormat="1" x14ac:dyDescent="0.3">
      <c r="J359" s="327"/>
    </row>
    <row r="360" spans="10:10" s="322" customFormat="1" x14ac:dyDescent="0.3">
      <c r="J360" s="327"/>
    </row>
    <row r="361" spans="10:10" s="322" customFormat="1" x14ac:dyDescent="0.3">
      <c r="J361" s="327"/>
    </row>
    <row r="362" spans="10:10" s="322" customFormat="1" x14ac:dyDescent="0.3">
      <c r="J362" s="327"/>
    </row>
    <row r="363" spans="10:10" s="322" customFormat="1" x14ac:dyDescent="0.3">
      <c r="J363" s="327"/>
    </row>
    <row r="364" spans="10:10" s="322" customFormat="1" x14ac:dyDescent="0.3">
      <c r="J364" s="327"/>
    </row>
    <row r="365" spans="10:10" s="322" customFormat="1" x14ac:dyDescent="0.3">
      <c r="J365" s="327"/>
    </row>
    <row r="366" spans="10:10" s="322" customFormat="1" x14ac:dyDescent="0.3">
      <c r="J366" s="327"/>
    </row>
    <row r="367" spans="10:10" s="322" customFormat="1" x14ac:dyDescent="0.3">
      <c r="J367" s="327"/>
    </row>
    <row r="368" spans="10:10" s="322" customFormat="1" x14ac:dyDescent="0.3">
      <c r="J368" s="327"/>
    </row>
    <row r="369" spans="10:10" s="322" customFormat="1" x14ac:dyDescent="0.3">
      <c r="J369" s="327"/>
    </row>
    <row r="370" spans="10:10" s="322" customFormat="1" x14ac:dyDescent="0.3">
      <c r="J370" s="327"/>
    </row>
    <row r="371" spans="10:10" s="322" customFormat="1" x14ac:dyDescent="0.3">
      <c r="J371" s="327"/>
    </row>
    <row r="372" spans="10:10" s="322" customFormat="1" x14ac:dyDescent="0.3">
      <c r="J372" s="327"/>
    </row>
    <row r="373" spans="10:10" s="322" customFormat="1" x14ac:dyDescent="0.3">
      <c r="J373" s="327"/>
    </row>
    <row r="374" spans="10:10" s="322" customFormat="1" x14ac:dyDescent="0.3">
      <c r="J374" s="327"/>
    </row>
    <row r="375" spans="10:10" s="322" customFormat="1" x14ac:dyDescent="0.3">
      <c r="J375" s="327"/>
    </row>
    <row r="376" spans="10:10" s="322" customFormat="1" x14ac:dyDescent="0.3">
      <c r="J376" s="327"/>
    </row>
    <row r="377" spans="10:10" s="322" customFormat="1" x14ac:dyDescent="0.3">
      <c r="J377" s="327"/>
    </row>
    <row r="378" spans="10:10" s="322" customFormat="1" x14ac:dyDescent="0.3">
      <c r="J378" s="327"/>
    </row>
    <row r="379" spans="10:10" s="322" customFormat="1" x14ac:dyDescent="0.3">
      <c r="J379" s="327"/>
    </row>
    <row r="380" spans="10:10" s="322" customFormat="1" x14ac:dyDescent="0.3">
      <c r="J380" s="327"/>
    </row>
    <row r="381" spans="10:10" s="322" customFormat="1" x14ac:dyDescent="0.3">
      <c r="J381" s="327"/>
    </row>
    <row r="382" spans="10:10" s="322" customFormat="1" x14ac:dyDescent="0.3">
      <c r="J382" s="327"/>
    </row>
    <row r="383" spans="10:10" s="322" customFormat="1" x14ac:dyDescent="0.3">
      <c r="J383" s="327"/>
    </row>
    <row r="384" spans="10:10" s="322" customFormat="1" x14ac:dyDescent="0.3">
      <c r="J384" s="327"/>
    </row>
    <row r="385" spans="10:10" s="322" customFormat="1" x14ac:dyDescent="0.3">
      <c r="J385" s="327"/>
    </row>
    <row r="386" spans="10:10" s="322" customFormat="1" x14ac:dyDescent="0.3">
      <c r="J386" s="327"/>
    </row>
    <row r="387" spans="10:10" s="322" customFormat="1" x14ac:dyDescent="0.3">
      <c r="J387" s="327"/>
    </row>
    <row r="388" spans="10:10" s="322" customFormat="1" x14ac:dyDescent="0.3">
      <c r="J388" s="327"/>
    </row>
    <row r="389" spans="10:10" s="322" customFormat="1" x14ac:dyDescent="0.3">
      <c r="J389" s="327"/>
    </row>
    <row r="390" spans="10:10" s="322" customFormat="1" x14ac:dyDescent="0.3">
      <c r="J390" s="327"/>
    </row>
    <row r="391" spans="10:10" s="322" customFormat="1" x14ac:dyDescent="0.3">
      <c r="J391" s="327"/>
    </row>
    <row r="392" spans="10:10" s="322" customFormat="1" x14ac:dyDescent="0.3">
      <c r="J392" s="327"/>
    </row>
    <row r="393" spans="10:10" s="322" customFormat="1" x14ac:dyDescent="0.3">
      <c r="J393" s="327"/>
    </row>
    <row r="394" spans="10:10" s="322" customFormat="1" x14ac:dyDescent="0.3">
      <c r="J394" s="327"/>
    </row>
    <row r="395" spans="10:10" s="322" customFormat="1" x14ac:dyDescent="0.3">
      <c r="J395" s="327"/>
    </row>
    <row r="396" spans="10:10" s="322" customFormat="1" x14ac:dyDescent="0.3">
      <c r="J396" s="327"/>
    </row>
    <row r="397" spans="10:10" s="322" customFormat="1" x14ac:dyDescent="0.3">
      <c r="J397" s="327"/>
    </row>
    <row r="398" spans="10:10" s="322" customFormat="1" x14ac:dyDescent="0.3">
      <c r="J398" s="327"/>
    </row>
    <row r="399" spans="10:10" s="322" customFormat="1" x14ac:dyDescent="0.3">
      <c r="J399" s="327"/>
    </row>
    <row r="400" spans="10:10" s="322" customFormat="1" x14ac:dyDescent="0.3">
      <c r="J400" s="327"/>
    </row>
    <row r="401" spans="10:10" s="322" customFormat="1" x14ac:dyDescent="0.3">
      <c r="J401" s="327"/>
    </row>
    <row r="402" spans="10:10" s="322" customFormat="1" x14ac:dyDescent="0.3">
      <c r="J402" s="327"/>
    </row>
    <row r="403" spans="10:10" s="322" customFormat="1" x14ac:dyDescent="0.3">
      <c r="J403" s="327"/>
    </row>
    <row r="404" spans="10:10" s="322" customFormat="1" x14ac:dyDescent="0.3">
      <c r="J404" s="327"/>
    </row>
    <row r="405" spans="10:10" s="322" customFormat="1" x14ac:dyDescent="0.3">
      <c r="J405" s="327"/>
    </row>
    <row r="406" spans="10:10" s="322" customFormat="1" x14ac:dyDescent="0.3">
      <c r="J406" s="327"/>
    </row>
    <row r="407" spans="10:10" s="322" customFormat="1" x14ac:dyDescent="0.3">
      <c r="J407" s="327"/>
    </row>
    <row r="408" spans="10:10" s="322" customFormat="1" x14ac:dyDescent="0.3">
      <c r="J408" s="327"/>
    </row>
    <row r="409" spans="10:10" s="322" customFormat="1" x14ac:dyDescent="0.3">
      <c r="J409" s="327"/>
    </row>
    <row r="410" spans="10:10" s="322" customFormat="1" x14ac:dyDescent="0.3">
      <c r="J410" s="327"/>
    </row>
    <row r="411" spans="10:10" s="322" customFormat="1" x14ac:dyDescent="0.3">
      <c r="J411" s="327"/>
    </row>
    <row r="412" spans="10:10" s="322" customFormat="1" x14ac:dyDescent="0.3">
      <c r="J412" s="327"/>
    </row>
    <row r="413" spans="10:10" s="322" customFormat="1" x14ac:dyDescent="0.3">
      <c r="J413" s="327"/>
    </row>
    <row r="414" spans="10:10" s="322" customFormat="1" x14ac:dyDescent="0.3">
      <c r="J414" s="327"/>
    </row>
    <row r="415" spans="10:10" s="322" customFormat="1" x14ac:dyDescent="0.3">
      <c r="J415" s="327"/>
    </row>
    <row r="416" spans="10:10" s="322" customFormat="1" x14ac:dyDescent="0.3">
      <c r="J416" s="327"/>
    </row>
    <row r="417" spans="10:10" s="322" customFormat="1" x14ac:dyDescent="0.3">
      <c r="J417" s="327"/>
    </row>
    <row r="418" spans="10:10" s="322" customFormat="1" x14ac:dyDescent="0.3">
      <c r="J418" s="327"/>
    </row>
    <row r="419" spans="10:10" s="322" customFormat="1" x14ac:dyDescent="0.3">
      <c r="J419" s="327"/>
    </row>
    <row r="420" spans="10:10" s="322" customFormat="1" x14ac:dyDescent="0.3">
      <c r="J420" s="327"/>
    </row>
    <row r="421" spans="10:10" s="322" customFormat="1" x14ac:dyDescent="0.3">
      <c r="J421" s="327"/>
    </row>
    <row r="422" spans="10:10" s="322" customFormat="1" x14ac:dyDescent="0.3">
      <c r="J422" s="327"/>
    </row>
    <row r="423" spans="10:10" s="322" customFormat="1" x14ac:dyDescent="0.3">
      <c r="J423" s="327"/>
    </row>
    <row r="424" spans="10:10" s="322" customFormat="1" x14ac:dyDescent="0.3">
      <c r="J424" s="327"/>
    </row>
    <row r="425" spans="10:10" s="322" customFormat="1" x14ac:dyDescent="0.3">
      <c r="J425" s="327"/>
    </row>
    <row r="426" spans="10:10" s="322" customFormat="1" x14ac:dyDescent="0.3">
      <c r="J426" s="327"/>
    </row>
    <row r="427" spans="10:10" s="322" customFormat="1" x14ac:dyDescent="0.3">
      <c r="J427" s="327"/>
    </row>
    <row r="428" spans="10:10" s="322" customFormat="1" x14ac:dyDescent="0.3">
      <c r="J428" s="327"/>
    </row>
    <row r="429" spans="10:10" s="322" customFormat="1" x14ac:dyDescent="0.3">
      <c r="J429" s="327"/>
    </row>
    <row r="430" spans="10:10" s="322" customFormat="1" x14ac:dyDescent="0.3">
      <c r="J430" s="327"/>
    </row>
    <row r="431" spans="10:10" s="322" customFormat="1" x14ac:dyDescent="0.3">
      <c r="J431" s="327"/>
    </row>
    <row r="432" spans="10:10" s="322" customFormat="1" x14ac:dyDescent="0.3">
      <c r="J432" s="327"/>
    </row>
    <row r="433" spans="10:10" s="322" customFormat="1" x14ac:dyDescent="0.3">
      <c r="J433" s="327"/>
    </row>
    <row r="434" spans="10:10" s="322" customFormat="1" x14ac:dyDescent="0.3">
      <c r="J434" s="327"/>
    </row>
    <row r="435" spans="10:10" s="322" customFormat="1" x14ac:dyDescent="0.3">
      <c r="J435" s="327"/>
    </row>
    <row r="436" spans="10:10" s="322" customFormat="1" x14ac:dyDescent="0.3">
      <c r="J436" s="327"/>
    </row>
    <row r="437" spans="10:10" s="322" customFormat="1" x14ac:dyDescent="0.3">
      <c r="J437" s="327"/>
    </row>
    <row r="438" spans="10:10" s="322" customFormat="1" x14ac:dyDescent="0.3">
      <c r="J438" s="327"/>
    </row>
    <row r="439" spans="10:10" s="322" customFormat="1" x14ac:dyDescent="0.3">
      <c r="J439" s="327"/>
    </row>
    <row r="440" spans="10:10" s="322" customFormat="1" x14ac:dyDescent="0.3">
      <c r="J440" s="327"/>
    </row>
    <row r="441" spans="10:10" s="322" customFormat="1" x14ac:dyDescent="0.3">
      <c r="J441" s="327"/>
    </row>
    <row r="442" spans="10:10" s="322" customFormat="1" x14ac:dyDescent="0.3">
      <c r="J442" s="327"/>
    </row>
    <row r="443" spans="10:10" s="322" customFormat="1" x14ac:dyDescent="0.3">
      <c r="J443" s="327"/>
    </row>
    <row r="444" spans="10:10" s="322" customFormat="1" x14ac:dyDescent="0.3">
      <c r="J444" s="327"/>
    </row>
    <row r="445" spans="10:10" s="322" customFormat="1" x14ac:dyDescent="0.3">
      <c r="J445" s="327"/>
    </row>
    <row r="446" spans="10:10" s="322" customFormat="1" x14ac:dyDescent="0.3">
      <c r="J446" s="327"/>
    </row>
    <row r="447" spans="10:10" s="322" customFormat="1" x14ac:dyDescent="0.3">
      <c r="J447" s="327"/>
    </row>
    <row r="448" spans="10:10" s="322" customFormat="1" x14ac:dyDescent="0.3">
      <c r="J448" s="327"/>
    </row>
    <row r="449" spans="10:10" s="322" customFormat="1" x14ac:dyDescent="0.3">
      <c r="J449" s="327"/>
    </row>
    <row r="450" spans="10:10" s="322" customFormat="1" x14ac:dyDescent="0.3">
      <c r="J450" s="327"/>
    </row>
    <row r="451" spans="10:10" s="322" customFormat="1" x14ac:dyDescent="0.3">
      <c r="J451" s="327"/>
    </row>
    <row r="452" spans="10:10" s="322" customFormat="1" x14ac:dyDescent="0.3">
      <c r="J452" s="327"/>
    </row>
    <row r="453" spans="10:10" s="322" customFormat="1" x14ac:dyDescent="0.3">
      <c r="J453" s="327"/>
    </row>
    <row r="454" spans="10:10" s="322" customFormat="1" x14ac:dyDescent="0.3">
      <c r="J454" s="327"/>
    </row>
    <row r="455" spans="10:10" s="322" customFormat="1" x14ac:dyDescent="0.3">
      <c r="J455" s="327"/>
    </row>
    <row r="456" spans="10:10" s="322" customFormat="1" x14ac:dyDescent="0.3">
      <c r="J456" s="327"/>
    </row>
    <row r="457" spans="10:10" s="322" customFormat="1" x14ac:dyDescent="0.3">
      <c r="J457" s="327"/>
    </row>
    <row r="458" spans="10:10" s="322" customFormat="1" x14ac:dyDescent="0.3">
      <c r="J458" s="327"/>
    </row>
    <row r="459" spans="10:10" s="322" customFormat="1" x14ac:dyDescent="0.3">
      <c r="J459" s="327"/>
    </row>
    <row r="460" spans="10:10" s="322" customFormat="1" x14ac:dyDescent="0.3">
      <c r="J460" s="327"/>
    </row>
    <row r="461" spans="10:10" s="322" customFormat="1" x14ac:dyDescent="0.3">
      <c r="J461" s="327"/>
    </row>
    <row r="462" spans="10:10" s="322" customFormat="1" x14ac:dyDescent="0.3">
      <c r="J462" s="327"/>
    </row>
    <row r="463" spans="10:10" s="322" customFormat="1" x14ac:dyDescent="0.3">
      <c r="J463" s="327"/>
    </row>
    <row r="464" spans="10:10" s="322" customFormat="1" x14ac:dyDescent="0.3">
      <c r="J464" s="327"/>
    </row>
    <row r="465" spans="10:10" s="322" customFormat="1" x14ac:dyDescent="0.3">
      <c r="J465" s="327"/>
    </row>
    <row r="466" spans="10:10" s="322" customFormat="1" x14ac:dyDescent="0.3">
      <c r="J466" s="327"/>
    </row>
    <row r="467" spans="10:10" s="322" customFormat="1" x14ac:dyDescent="0.3">
      <c r="J467" s="327"/>
    </row>
    <row r="468" spans="10:10" s="322" customFormat="1" x14ac:dyDescent="0.3">
      <c r="J468" s="327"/>
    </row>
    <row r="469" spans="10:10" s="322" customFormat="1" x14ac:dyDescent="0.3">
      <c r="J469" s="327"/>
    </row>
    <row r="470" spans="10:10" s="322" customFormat="1" x14ac:dyDescent="0.3">
      <c r="J470" s="327"/>
    </row>
    <row r="471" spans="10:10" s="322" customFormat="1" x14ac:dyDescent="0.3">
      <c r="J471" s="327"/>
    </row>
    <row r="472" spans="10:10" s="322" customFormat="1" x14ac:dyDescent="0.3">
      <c r="J472" s="327"/>
    </row>
    <row r="473" spans="10:10" s="322" customFormat="1" x14ac:dyDescent="0.3">
      <c r="J473" s="327"/>
    </row>
    <row r="474" spans="10:10" s="322" customFormat="1" x14ac:dyDescent="0.3">
      <c r="J474" s="327"/>
    </row>
    <row r="475" spans="10:10" s="322" customFormat="1" x14ac:dyDescent="0.3">
      <c r="J475" s="327"/>
    </row>
    <row r="476" spans="10:10" s="322" customFormat="1" x14ac:dyDescent="0.3">
      <c r="J476" s="327"/>
    </row>
    <row r="477" spans="10:10" s="322" customFormat="1" x14ac:dyDescent="0.3">
      <c r="J477" s="327"/>
    </row>
    <row r="478" spans="10:10" s="322" customFormat="1" x14ac:dyDescent="0.3">
      <c r="J478" s="327"/>
    </row>
    <row r="479" spans="10:10" s="322" customFormat="1" x14ac:dyDescent="0.3">
      <c r="J479" s="327"/>
    </row>
    <row r="480" spans="10:10" s="322" customFormat="1" x14ac:dyDescent="0.3">
      <c r="J480" s="327"/>
    </row>
    <row r="481" spans="10:10" s="322" customFormat="1" x14ac:dyDescent="0.3">
      <c r="J481" s="327"/>
    </row>
    <row r="482" spans="10:10" s="322" customFormat="1" x14ac:dyDescent="0.3">
      <c r="J482" s="327"/>
    </row>
    <row r="483" spans="10:10" s="322" customFormat="1" x14ac:dyDescent="0.3">
      <c r="J483" s="327"/>
    </row>
    <row r="484" spans="10:10" s="322" customFormat="1" x14ac:dyDescent="0.3">
      <c r="J484" s="327"/>
    </row>
    <row r="485" spans="10:10" s="322" customFormat="1" x14ac:dyDescent="0.3">
      <c r="J485" s="327"/>
    </row>
    <row r="486" spans="10:10" s="322" customFormat="1" x14ac:dyDescent="0.3">
      <c r="J486" s="327"/>
    </row>
    <row r="487" spans="10:10" s="322" customFormat="1" x14ac:dyDescent="0.3">
      <c r="J487" s="327"/>
    </row>
    <row r="488" spans="10:10" s="322" customFormat="1" x14ac:dyDescent="0.3">
      <c r="J488" s="327"/>
    </row>
    <row r="489" spans="10:10" s="322" customFormat="1" x14ac:dyDescent="0.3">
      <c r="J489" s="327"/>
    </row>
    <row r="490" spans="10:10" s="322" customFormat="1" x14ac:dyDescent="0.3">
      <c r="J490" s="327"/>
    </row>
    <row r="491" spans="10:10" s="322" customFormat="1" x14ac:dyDescent="0.3">
      <c r="J491" s="327"/>
    </row>
    <row r="492" spans="10:10" s="322" customFormat="1" x14ac:dyDescent="0.3">
      <c r="J492" s="327"/>
    </row>
    <row r="493" spans="10:10" s="322" customFormat="1" x14ac:dyDescent="0.3">
      <c r="J493" s="327"/>
    </row>
    <row r="494" spans="10:10" s="322" customFormat="1" x14ac:dyDescent="0.3">
      <c r="J494" s="327"/>
    </row>
    <row r="495" spans="10:10" s="322" customFormat="1" x14ac:dyDescent="0.3">
      <c r="J495" s="327"/>
    </row>
    <row r="496" spans="10:10" s="322" customFormat="1" x14ac:dyDescent="0.3">
      <c r="J496" s="327"/>
    </row>
    <row r="497" spans="10:10" s="322" customFormat="1" x14ac:dyDescent="0.3">
      <c r="J497" s="327"/>
    </row>
    <row r="498" spans="10:10" s="322" customFormat="1" x14ac:dyDescent="0.3">
      <c r="J498" s="327"/>
    </row>
    <row r="499" spans="10:10" s="322" customFormat="1" x14ac:dyDescent="0.3">
      <c r="J499" s="327"/>
    </row>
    <row r="500" spans="10:10" s="322" customFormat="1" x14ac:dyDescent="0.3">
      <c r="J500" s="327"/>
    </row>
    <row r="501" spans="10:10" s="322" customFormat="1" x14ac:dyDescent="0.3">
      <c r="J501" s="327"/>
    </row>
    <row r="502" spans="10:10" s="322" customFormat="1" x14ac:dyDescent="0.3">
      <c r="J502" s="327"/>
    </row>
    <row r="503" spans="10:10" s="322" customFormat="1" x14ac:dyDescent="0.3">
      <c r="J503" s="327"/>
    </row>
    <row r="504" spans="10:10" s="322" customFormat="1" x14ac:dyDescent="0.3">
      <c r="J504" s="327"/>
    </row>
    <row r="505" spans="10:10" s="322" customFormat="1" x14ac:dyDescent="0.3">
      <c r="J505" s="327"/>
    </row>
    <row r="506" spans="10:10" s="322" customFormat="1" x14ac:dyDescent="0.3">
      <c r="J506" s="327"/>
    </row>
    <row r="507" spans="10:10" s="322" customFormat="1" x14ac:dyDescent="0.3">
      <c r="J507" s="327"/>
    </row>
    <row r="508" spans="10:10" s="322" customFormat="1" x14ac:dyDescent="0.3">
      <c r="J508" s="327"/>
    </row>
    <row r="509" spans="10:10" s="322" customFormat="1" x14ac:dyDescent="0.3">
      <c r="J509" s="327"/>
    </row>
    <row r="510" spans="10:10" s="322" customFormat="1" x14ac:dyDescent="0.3">
      <c r="J510" s="327"/>
    </row>
    <row r="511" spans="10:10" s="322" customFormat="1" x14ac:dyDescent="0.3">
      <c r="J511" s="327"/>
    </row>
    <row r="512" spans="10:10" s="322" customFormat="1" x14ac:dyDescent="0.3">
      <c r="J512" s="327"/>
    </row>
    <row r="513" spans="10:10" s="322" customFormat="1" x14ac:dyDescent="0.3">
      <c r="J513" s="327"/>
    </row>
    <row r="514" spans="10:10" s="322" customFormat="1" x14ac:dyDescent="0.3">
      <c r="J514" s="327"/>
    </row>
    <row r="515" spans="10:10" s="322" customFormat="1" x14ac:dyDescent="0.3">
      <c r="J515" s="327"/>
    </row>
    <row r="516" spans="10:10" s="322" customFormat="1" x14ac:dyDescent="0.3">
      <c r="J516" s="327"/>
    </row>
    <row r="517" spans="10:10" s="322" customFormat="1" x14ac:dyDescent="0.3">
      <c r="J517" s="327"/>
    </row>
    <row r="518" spans="10:10" s="322" customFormat="1" x14ac:dyDescent="0.3">
      <c r="J518" s="327"/>
    </row>
    <row r="519" spans="10:10" s="322" customFormat="1" x14ac:dyDescent="0.3">
      <c r="J519" s="327"/>
    </row>
    <row r="520" spans="10:10" s="322" customFormat="1" x14ac:dyDescent="0.3">
      <c r="J520" s="327"/>
    </row>
    <row r="521" spans="10:10" s="322" customFormat="1" x14ac:dyDescent="0.3">
      <c r="J521" s="327"/>
    </row>
    <row r="522" spans="10:10" s="322" customFormat="1" x14ac:dyDescent="0.3">
      <c r="J522" s="327"/>
    </row>
    <row r="523" spans="10:10" s="322" customFormat="1" x14ac:dyDescent="0.3">
      <c r="J523" s="327"/>
    </row>
    <row r="524" spans="10:10" s="322" customFormat="1" x14ac:dyDescent="0.3">
      <c r="J524" s="327"/>
    </row>
    <row r="525" spans="10:10" s="322" customFormat="1" x14ac:dyDescent="0.3">
      <c r="J525" s="327"/>
    </row>
    <row r="526" spans="10:10" s="322" customFormat="1" x14ac:dyDescent="0.3">
      <c r="J526" s="327"/>
    </row>
    <row r="527" spans="10:10" s="322" customFormat="1" x14ac:dyDescent="0.3">
      <c r="J527" s="327"/>
    </row>
    <row r="528" spans="10:10" s="322" customFormat="1" x14ac:dyDescent="0.3">
      <c r="J528" s="327"/>
    </row>
    <row r="529" spans="10:10" s="322" customFormat="1" x14ac:dyDescent="0.3">
      <c r="J529" s="327"/>
    </row>
    <row r="530" spans="10:10" s="322" customFormat="1" x14ac:dyDescent="0.3">
      <c r="J530" s="327"/>
    </row>
    <row r="531" spans="10:10" s="322" customFormat="1" x14ac:dyDescent="0.3">
      <c r="J531" s="327"/>
    </row>
    <row r="532" spans="10:10" s="322" customFormat="1" x14ac:dyDescent="0.3">
      <c r="J532" s="327"/>
    </row>
    <row r="533" spans="10:10" s="322" customFormat="1" x14ac:dyDescent="0.3">
      <c r="J533" s="327"/>
    </row>
    <row r="534" spans="10:10" s="322" customFormat="1" x14ac:dyDescent="0.3">
      <c r="J534" s="327"/>
    </row>
    <row r="535" spans="10:10" s="322" customFormat="1" x14ac:dyDescent="0.3">
      <c r="J535" s="327"/>
    </row>
    <row r="536" spans="10:10" s="322" customFormat="1" x14ac:dyDescent="0.3">
      <c r="J536" s="327"/>
    </row>
    <row r="537" spans="10:10" s="322" customFormat="1" x14ac:dyDescent="0.3">
      <c r="J537" s="327"/>
    </row>
    <row r="538" spans="10:10" s="322" customFormat="1" x14ac:dyDescent="0.3">
      <c r="J538" s="327"/>
    </row>
    <row r="539" spans="10:10" s="322" customFormat="1" x14ac:dyDescent="0.3">
      <c r="J539" s="327"/>
    </row>
    <row r="540" spans="10:10" s="322" customFormat="1" x14ac:dyDescent="0.3">
      <c r="J540" s="327"/>
    </row>
    <row r="541" spans="10:10" s="322" customFormat="1" x14ac:dyDescent="0.3">
      <c r="J541" s="327"/>
    </row>
    <row r="542" spans="10:10" s="322" customFormat="1" x14ac:dyDescent="0.3">
      <c r="J542" s="327"/>
    </row>
    <row r="543" spans="10:10" s="322" customFormat="1" x14ac:dyDescent="0.3">
      <c r="J543" s="327"/>
    </row>
    <row r="544" spans="10:10" s="322" customFormat="1" x14ac:dyDescent="0.3">
      <c r="J544" s="327"/>
    </row>
    <row r="545" spans="10:10" s="322" customFormat="1" x14ac:dyDescent="0.3">
      <c r="J545" s="327"/>
    </row>
    <row r="546" spans="10:10" s="322" customFormat="1" x14ac:dyDescent="0.3">
      <c r="J546" s="327"/>
    </row>
    <row r="547" spans="10:10" s="322" customFormat="1" x14ac:dyDescent="0.3">
      <c r="J547" s="327"/>
    </row>
    <row r="548" spans="10:10" s="322" customFormat="1" x14ac:dyDescent="0.3">
      <c r="J548" s="327"/>
    </row>
    <row r="549" spans="10:10" s="322" customFormat="1" x14ac:dyDescent="0.3">
      <c r="J549" s="327"/>
    </row>
    <row r="550" spans="10:10" s="322" customFormat="1" x14ac:dyDescent="0.3">
      <c r="J550" s="327"/>
    </row>
    <row r="551" spans="10:10" s="322" customFormat="1" x14ac:dyDescent="0.3">
      <c r="J551" s="327"/>
    </row>
    <row r="552" spans="10:10" s="322" customFormat="1" x14ac:dyDescent="0.3">
      <c r="J552" s="327"/>
    </row>
    <row r="553" spans="10:10" s="322" customFormat="1" x14ac:dyDescent="0.3">
      <c r="J553" s="327"/>
    </row>
    <row r="554" spans="10:10" s="322" customFormat="1" x14ac:dyDescent="0.3">
      <c r="J554" s="327"/>
    </row>
    <row r="555" spans="10:10" s="322" customFormat="1" x14ac:dyDescent="0.3">
      <c r="J555" s="327"/>
    </row>
    <row r="556" spans="10:10" s="322" customFormat="1" x14ac:dyDescent="0.3">
      <c r="J556" s="327"/>
    </row>
    <row r="557" spans="10:10" s="322" customFormat="1" x14ac:dyDescent="0.3">
      <c r="J557" s="327"/>
    </row>
    <row r="558" spans="10:10" s="322" customFormat="1" x14ac:dyDescent="0.3">
      <c r="J558" s="327"/>
    </row>
    <row r="559" spans="10:10" s="322" customFormat="1" x14ac:dyDescent="0.3">
      <c r="J559" s="327"/>
    </row>
    <row r="560" spans="10:10" s="322" customFormat="1" x14ac:dyDescent="0.3">
      <c r="J560" s="327"/>
    </row>
    <row r="561" spans="10:10" s="322" customFormat="1" x14ac:dyDescent="0.3">
      <c r="J561" s="327"/>
    </row>
    <row r="562" spans="10:10" s="322" customFormat="1" x14ac:dyDescent="0.3">
      <c r="J562" s="327"/>
    </row>
    <row r="563" spans="10:10" s="322" customFormat="1" x14ac:dyDescent="0.3">
      <c r="J563" s="327"/>
    </row>
    <row r="564" spans="10:10" s="322" customFormat="1" x14ac:dyDescent="0.3">
      <c r="J564" s="327"/>
    </row>
    <row r="565" spans="10:10" s="322" customFormat="1" x14ac:dyDescent="0.3">
      <c r="J565" s="327"/>
    </row>
    <row r="566" spans="10:10" s="322" customFormat="1" x14ac:dyDescent="0.3">
      <c r="J566" s="327"/>
    </row>
    <row r="567" spans="10:10" s="322" customFormat="1" x14ac:dyDescent="0.3">
      <c r="J567" s="327"/>
    </row>
    <row r="568" spans="10:10" s="322" customFormat="1" x14ac:dyDescent="0.3">
      <c r="J568" s="327"/>
    </row>
    <row r="569" spans="10:10" s="322" customFormat="1" x14ac:dyDescent="0.3">
      <c r="J569" s="327"/>
    </row>
    <row r="570" spans="10:10" s="322" customFormat="1" x14ac:dyDescent="0.3">
      <c r="J570" s="327"/>
    </row>
    <row r="571" spans="10:10" s="322" customFormat="1" x14ac:dyDescent="0.3">
      <c r="J571" s="327"/>
    </row>
    <row r="572" spans="10:10" s="322" customFormat="1" x14ac:dyDescent="0.3">
      <c r="J572" s="327"/>
    </row>
    <row r="573" spans="10:10" s="322" customFormat="1" x14ac:dyDescent="0.3">
      <c r="J573" s="327"/>
    </row>
    <row r="574" spans="10:10" s="322" customFormat="1" x14ac:dyDescent="0.3">
      <c r="J574" s="327"/>
    </row>
    <row r="575" spans="10:10" s="322" customFormat="1" x14ac:dyDescent="0.3">
      <c r="J575" s="327"/>
    </row>
    <row r="576" spans="10:10" s="322" customFormat="1" x14ac:dyDescent="0.3">
      <c r="J576" s="327"/>
    </row>
    <row r="577" spans="10:10" s="322" customFormat="1" x14ac:dyDescent="0.3">
      <c r="J577" s="327"/>
    </row>
    <row r="578" spans="10:10" s="322" customFormat="1" x14ac:dyDescent="0.3">
      <c r="J578" s="327"/>
    </row>
    <row r="579" spans="10:10" s="322" customFormat="1" x14ac:dyDescent="0.3">
      <c r="J579" s="327"/>
    </row>
    <row r="580" spans="10:10" s="322" customFormat="1" x14ac:dyDescent="0.3">
      <c r="J580" s="327"/>
    </row>
    <row r="581" spans="10:10" s="322" customFormat="1" x14ac:dyDescent="0.3">
      <c r="J581" s="327"/>
    </row>
    <row r="582" spans="10:10" s="322" customFormat="1" x14ac:dyDescent="0.3">
      <c r="J582" s="327"/>
    </row>
    <row r="583" spans="10:10" s="322" customFormat="1" x14ac:dyDescent="0.3">
      <c r="J583" s="327"/>
    </row>
    <row r="584" spans="10:10" s="322" customFormat="1" x14ac:dyDescent="0.3">
      <c r="J584" s="327"/>
    </row>
    <row r="585" spans="10:10" s="322" customFormat="1" x14ac:dyDescent="0.3">
      <c r="J585" s="327"/>
    </row>
    <row r="586" spans="10:10" s="322" customFormat="1" x14ac:dyDescent="0.3">
      <c r="J586" s="327"/>
    </row>
    <row r="587" spans="10:10" s="322" customFormat="1" x14ac:dyDescent="0.3">
      <c r="J587" s="327"/>
    </row>
    <row r="588" spans="10:10" s="322" customFormat="1" x14ac:dyDescent="0.3">
      <c r="J588" s="327"/>
    </row>
    <row r="589" spans="10:10" s="322" customFormat="1" x14ac:dyDescent="0.3">
      <c r="J589" s="327"/>
    </row>
    <row r="590" spans="10:10" s="322" customFormat="1" x14ac:dyDescent="0.3">
      <c r="J590" s="327"/>
    </row>
    <row r="591" spans="10:10" s="322" customFormat="1" x14ac:dyDescent="0.3">
      <c r="J591" s="327"/>
    </row>
    <row r="592" spans="10:10" s="322" customFormat="1" x14ac:dyDescent="0.3">
      <c r="J592" s="327"/>
    </row>
    <row r="593" spans="10:10" s="322" customFormat="1" x14ac:dyDescent="0.3">
      <c r="J593" s="327"/>
    </row>
    <row r="594" spans="10:10" s="322" customFormat="1" x14ac:dyDescent="0.3">
      <c r="J594" s="327"/>
    </row>
    <row r="595" spans="10:10" s="322" customFormat="1" x14ac:dyDescent="0.3">
      <c r="J595" s="327"/>
    </row>
    <row r="596" spans="10:10" s="322" customFormat="1" x14ac:dyDescent="0.3">
      <c r="J596" s="327"/>
    </row>
    <row r="597" spans="10:10" s="322" customFormat="1" x14ac:dyDescent="0.3">
      <c r="J597" s="327"/>
    </row>
    <row r="598" spans="10:10" s="322" customFormat="1" x14ac:dyDescent="0.3">
      <c r="J598" s="327"/>
    </row>
    <row r="599" spans="10:10" s="322" customFormat="1" x14ac:dyDescent="0.3">
      <c r="J599" s="327"/>
    </row>
    <row r="600" spans="10:10" s="322" customFormat="1" x14ac:dyDescent="0.3">
      <c r="J600" s="327"/>
    </row>
    <row r="601" spans="10:10" s="322" customFormat="1" x14ac:dyDescent="0.3">
      <c r="J601" s="327"/>
    </row>
    <row r="602" spans="10:10" s="322" customFormat="1" x14ac:dyDescent="0.3">
      <c r="J602" s="327"/>
    </row>
    <row r="603" spans="10:10" s="322" customFormat="1" x14ac:dyDescent="0.3">
      <c r="J603" s="327"/>
    </row>
    <row r="604" spans="10:10" s="322" customFormat="1" x14ac:dyDescent="0.3">
      <c r="J604" s="327"/>
    </row>
    <row r="605" spans="10:10" s="322" customFormat="1" x14ac:dyDescent="0.3">
      <c r="J605" s="327"/>
    </row>
    <row r="606" spans="10:10" s="322" customFormat="1" x14ac:dyDescent="0.3">
      <c r="J606" s="327"/>
    </row>
    <row r="607" spans="10:10" s="322" customFormat="1" x14ac:dyDescent="0.3">
      <c r="J607" s="327"/>
    </row>
    <row r="608" spans="10:10" s="322" customFormat="1" x14ac:dyDescent="0.3">
      <c r="J608" s="327"/>
    </row>
    <row r="609" spans="10:10" s="322" customFormat="1" x14ac:dyDescent="0.3">
      <c r="J609" s="327"/>
    </row>
    <row r="610" spans="10:10" s="322" customFormat="1" x14ac:dyDescent="0.3">
      <c r="J610" s="327"/>
    </row>
    <row r="611" spans="10:10" s="322" customFormat="1" x14ac:dyDescent="0.3">
      <c r="J611" s="327"/>
    </row>
    <row r="612" spans="10:10" s="322" customFormat="1" x14ac:dyDescent="0.3">
      <c r="J612" s="327"/>
    </row>
    <row r="613" spans="10:10" s="322" customFormat="1" x14ac:dyDescent="0.3">
      <c r="J613" s="327"/>
    </row>
    <row r="614" spans="10:10" s="322" customFormat="1" x14ac:dyDescent="0.3">
      <c r="J614" s="327"/>
    </row>
    <row r="615" spans="10:10" s="322" customFormat="1" x14ac:dyDescent="0.3">
      <c r="J615" s="327"/>
    </row>
    <row r="616" spans="10:10" s="322" customFormat="1" x14ac:dyDescent="0.3">
      <c r="J616" s="327"/>
    </row>
    <row r="617" spans="10:10" s="322" customFormat="1" x14ac:dyDescent="0.3">
      <c r="J617" s="327"/>
    </row>
    <row r="618" spans="10:10" s="322" customFormat="1" x14ac:dyDescent="0.3">
      <c r="J618" s="327"/>
    </row>
    <row r="619" spans="10:10" s="322" customFormat="1" x14ac:dyDescent="0.3">
      <c r="J619" s="327"/>
    </row>
    <row r="620" spans="10:10" s="322" customFormat="1" x14ac:dyDescent="0.3">
      <c r="J620" s="327"/>
    </row>
    <row r="621" spans="10:10" s="322" customFormat="1" x14ac:dyDescent="0.3">
      <c r="J621" s="327"/>
    </row>
    <row r="622" spans="10:10" s="322" customFormat="1" x14ac:dyDescent="0.3">
      <c r="J622" s="327"/>
    </row>
    <row r="623" spans="10:10" s="322" customFormat="1" x14ac:dyDescent="0.3">
      <c r="J623" s="327"/>
    </row>
    <row r="624" spans="10:10" s="322" customFormat="1" x14ac:dyDescent="0.3">
      <c r="J624" s="327"/>
    </row>
    <row r="625" spans="10:10" s="322" customFormat="1" x14ac:dyDescent="0.3">
      <c r="J625" s="327"/>
    </row>
    <row r="626" spans="10:10" s="322" customFormat="1" x14ac:dyDescent="0.3">
      <c r="J626" s="327"/>
    </row>
    <row r="627" spans="10:10" s="322" customFormat="1" x14ac:dyDescent="0.3">
      <c r="J627" s="327"/>
    </row>
    <row r="628" spans="10:10" s="322" customFormat="1" x14ac:dyDescent="0.3">
      <c r="J628" s="327"/>
    </row>
    <row r="629" spans="10:10" s="322" customFormat="1" x14ac:dyDescent="0.3">
      <c r="J629" s="327"/>
    </row>
    <row r="630" spans="10:10" s="322" customFormat="1" x14ac:dyDescent="0.3">
      <c r="J630" s="327"/>
    </row>
    <row r="631" spans="10:10" s="322" customFormat="1" x14ac:dyDescent="0.3">
      <c r="J631" s="327"/>
    </row>
    <row r="632" spans="10:10" s="322" customFormat="1" x14ac:dyDescent="0.3">
      <c r="J632" s="327"/>
    </row>
    <row r="633" spans="10:10" s="322" customFormat="1" x14ac:dyDescent="0.3">
      <c r="J633" s="327"/>
    </row>
    <row r="634" spans="10:10" s="322" customFormat="1" x14ac:dyDescent="0.3">
      <c r="J634" s="327"/>
    </row>
    <row r="635" spans="10:10" s="322" customFormat="1" x14ac:dyDescent="0.3">
      <c r="J635" s="327"/>
    </row>
    <row r="636" spans="10:10" s="322" customFormat="1" x14ac:dyDescent="0.3">
      <c r="J636" s="327"/>
    </row>
    <row r="637" spans="10:10" s="322" customFormat="1" x14ac:dyDescent="0.3">
      <c r="J637" s="327"/>
    </row>
    <row r="638" spans="10:10" s="322" customFormat="1" x14ac:dyDescent="0.3">
      <c r="J638" s="327"/>
    </row>
    <row r="639" spans="10:10" s="322" customFormat="1" x14ac:dyDescent="0.3">
      <c r="J639" s="327"/>
    </row>
    <row r="640" spans="10:10" s="322" customFormat="1" x14ac:dyDescent="0.3">
      <c r="J640" s="327"/>
    </row>
    <row r="641" spans="10:10" s="322" customFormat="1" x14ac:dyDescent="0.3">
      <c r="J641" s="327"/>
    </row>
    <row r="642" spans="10:10" s="322" customFormat="1" x14ac:dyDescent="0.3">
      <c r="J642" s="327"/>
    </row>
    <row r="643" spans="10:10" s="322" customFormat="1" x14ac:dyDescent="0.3">
      <c r="J643" s="327"/>
    </row>
    <row r="644" spans="10:10" s="322" customFormat="1" x14ac:dyDescent="0.3">
      <c r="J644" s="327"/>
    </row>
    <row r="645" spans="10:10" s="322" customFormat="1" x14ac:dyDescent="0.3">
      <c r="J645" s="327"/>
    </row>
    <row r="646" spans="10:10" s="322" customFormat="1" x14ac:dyDescent="0.3">
      <c r="J646" s="327"/>
    </row>
    <row r="647" spans="10:10" s="322" customFormat="1" x14ac:dyDescent="0.3">
      <c r="J647" s="327"/>
    </row>
    <row r="648" spans="10:10" s="322" customFormat="1" x14ac:dyDescent="0.3">
      <c r="J648" s="327"/>
    </row>
    <row r="649" spans="10:10" s="322" customFormat="1" x14ac:dyDescent="0.3">
      <c r="J649" s="327"/>
    </row>
    <row r="650" spans="10:10" s="322" customFormat="1" x14ac:dyDescent="0.3">
      <c r="J650" s="327"/>
    </row>
    <row r="651" spans="10:10" s="322" customFormat="1" x14ac:dyDescent="0.3">
      <c r="J651" s="327"/>
    </row>
    <row r="652" spans="10:10" s="322" customFormat="1" x14ac:dyDescent="0.3">
      <c r="J652" s="327"/>
    </row>
    <row r="653" spans="10:10" s="322" customFormat="1" x14ac:dyDescent="0.3">
      <c r="J653" s="327"/>
    </row>
    <row r="654" spans="10:10" s="322" customFormat="1" x14ac:dyDescent="0.3">
      <c r="J654" s="327"/>
    </row>
    <row r="655" spans="10:10" s="322" customFormat="1" x14ac:dyDescent="0.3">
      <c r="J655" s="327"/>
    </row>
    <row r="656" spans="10:10" s="322" customFormat="1" x14ac:dyDescent="0.3">
      <c r="J656" s="327"/>
    </row>
    <row r="657" spans="10:10" s="322" customFormat="1" x14ac:dyDescent="0.3">
      <c r="J657" s="327"/>
    </row>
    <row r="658" spans="10:10" s="322" customFormat="1" x14ac:dyDescent="0.3">
      <c r="J658" s="327"/>
    </row>
    <row r="659" spans="10:10" s="322" customFormat="1" x14ac:dyDescent="0.3">
      <c r="J659" s="327"/>
    </row>
    <row r="660" spans="10:10" s="322" customFormat="1" x14ac:dyDescent="0.3">
      <c r="J660" s="327"/>
    </row>
    <row r="661" spans="10:10" s="322" customFormat="1" x14ac:dyDescent="0.3">
      <c r="J661" s="327"/>
    </row>
    <row r="662" spans="10:10" s="322" customFormat="1" x14ac:dyDescent="0.3">
      <c r="J662" s="327"/>
    </row>
    <row r="663" spans="10:10" s="322" customFormat="1" x14ac:dyDescent="0.3">
      <c r="J663" s="327"/>
    </row>
    <row r="664" spans="10:10" s="322" customFormat="1" x14ac:dyDescent="0.3">
      <c r="J664" s="327"/>
    </row>
    <row r="665" spans="10:10" s="322" customFormat="1" x14ac:dyDescent="0.3">
      <c r="J665" s="327"/>
    </row>
    <row r="666" spans="10:10" s="322" customFormat="1" x14ac:dyDescent="0.3">
      <c r="J666" s="327"/>
    </row>
    <row r="667" spans="10:10" s="322" customFormat="1" x14ac:dyDescent="0.3">
      <c r="J667" s="327"/>
    </row>
    <row r="668" spans="10:10" s="322" customFormat="1" x14ac:dyDescent="0.3">
      <c r="J668" s="327"/>
    </row>
    <row r="669" spans="10:10" s="322" customFormat="1" x14ac:dyDescent="0.3">
      <c r="J669" s="327"/>
    </row>
    <row r="670" spans="10:10" s="322" customFormat="1" x14ac:dyDescent="0.3">
      <c r="J670" s="327"/>
    </row>
    <row r="671" spans="10:10" s="322" customFormat="1" x14ac:dyDescent="0.3">
      <c r="J671" s="327"/>
    </row>
    <row r="672" spans="10:10" s="322" customFormat="1" x14ac:dyDescent="0.3">
      <c r="J672" s="327"/>
    </row>
    <row r="673" spans="10:10" s="322" customFormat="1" x14ac:dyDescent="0.3">
      <c r="J673" s="327"/>
    </row>
    <row r="674" spans="10:10" s="322" customFormat="1" x14ac:dyDescent="0.3">
      <c r="J674" s="327"/>
    </row>
    <row r="675" spans="10:10" s="322" customFormat="1" x14ac:dyDescent="0.3">
      <c r="J675" s="327"/>
    </row>
    <row r="676" spans="10:10" s="322" customFormat="1" x14ac:dyDescent="0.3">
      <c r="J676" s="327"/>
    </row>
    <row r="677" spans="10:10" s="322" customFormat="1" x14ac:dyDescent="0.3">
      <c r="J677" s="327"/>
    </row>
    <row r="678" spans="10:10" s="322" customFormat="1" x14ac:dyDescent="0.3">
      <c r="J678" s="327"/>
    </row>
    <row r="679" spans="10:10" s="322" customFormat="1" x14ac:dyDescent="0.3">
      <c r="J679" s="327"/>
    </row>
    <row r="680" spans="10:10" s="322" customFormat="1" x14ac:dyDescent="0.3">
      <c r="J680" s="327"/>
    </row>
    <row r="681" spans="10:10" s="322" customFormat="1" x14ac:dyDescent="0.3">
      <c r="J681" s="327"/>
    </row>
    <row r="682" spans="10:10" s="322" customFormat="1" x14ac:dyDescent="0.3">
      <c r="J682" s="327"/>
    </row>
    <row r="683" spans="10:10" s="322" customFormat="1" x14ac:dyDescent="0.3">
      <c r="J683" s="327"/>
    </row>
    <row r="684" spans="10:10" s="322" customFormat="1" x14ac:dyDescent="0.3">
      <c r="J684" s="327"/>
    </row>
    <row r="685" spans="10:10" s="322" customFormat="1" x14ac:dyDescent="0.3">
      <c r="J685" s="327"/>
    </row>
    <row r="686" spans="10:10" s="322" customFormat="1" x14ac:dyDescent="0.3">
      <c r="J686" s="327"/>
    </row>
    <row r="687" spans="10:10" s="322" customFormat="1" x14ac:dyDescent="0.3">
      <c r="J687" s="327"/>
    </row>
    <row r="688" spans="10:10" s="322" customFormat="1" x14ac:dyDescent="0.3">
      <c r="J688" s="327"/>
    </row>
    <row r="689" spans="10:10" s="322" customFormat="1" x14ac:dyDescent="0.3">
      <c r="J689" s="327"/>
    </row>
    <row r="690" spans="10:10" s="322" customFormat="1" x14ac:dyDescent="0.3">
      <c r="J690" s="327"/>
    </row>
    <row r="691" spans="10:10" s="322" customFormat="1" x14ac:dyDescent="0.3">
      <c r="J691" s="327"/>
    </row>
    <row r="692" spans="10:10" s="322" customFormat="1" x14ac:dyDescent="0.3">
      <c r="J692" s="327"/>
    </row>
    <row r="693" spans="10:10" s="322" customFormat="1" x14ac:dyDescent="0.3">
      <c r="J693" s="327"/>
    </row>
    <row r="694" spans="10:10" s="322" customFormat="1" x14ac:dyDescent="0.3">
      <c r="J694" s="327"/>
    </row>
    <row r="695" spans="10:10" s="322" customFormat="1" x14ac:dyDescent="0.3">
      <c r="J695" s="327"/>
    </row>
    <row r="696" spans="10:10" s="322" customFormat="1" x14ac:dyDescent="0.3">
      <c r="J696" s="327"/>
    </row>
    <row r="697" spans="10:10" s="322" customFormat="1" x14ac:dyDescent="0.3">
      <c r="J697" s="327"/>
    </row>
    <row r="698" spans="10:10" s="322" customFormat="1" x14ac:dyDescent="0.3">
      <c r="J698" s="327"/>
    </row>
    <row r="699" spans="10:10" s="322" customFormat="1" x14ac:dyDescent="0.3">
      <c r="J699" s="327"/>
    </row>
    <row r="700" spans="10:10" s="322" customFormat="1" x14ac:dyDescent="0.3">
      <c r="J700" s="327"/>
    </row>
    <row r="701" spans="10:10" s="322" customFormat="1" x14ac:dyDescent="0.3">
      <c r="J701" s="327"/>
    </row>
    <row r="702" spans="10:10" s="322" customFormat="1" x14ac:dyDescent="0.3">
      <c r="J702" s="327"/>
    </row>
    <row r="703" spans="10:10" s="322" customFormat="1" x14ac:dyDescent="0.3">
      <c r="J703" s="327"/>
    </row>
    <row r="704" spans="10:10" s="322" customFormat="1" x14ac:dyDescent="0.3">
      <c r="J704" s="327"/>
    </row>
    <row r="705" spans="10:10" s="322" customFormat="1" x14ac:dyDescent="0.3">
      <c r="J705" s="327"/>
    </row>
    <row r="706" spans="10:10" s="322" customFormat="1" x14ac:dyDescent="0.3">
      <c r="J706" s="327"/>
    </row>
    <row r="707" spans="10:10" s="322" customFormat="1" x14ac:dyDescent="0.3">
      <c r="J707" s="327"/>
    </row>
    <row r="708" spans="10:10" s="322" customFormat="1" x14ac:dyDescent="0.3">
      <c r="J708" s="327"/>
    </row>
    <row r="709" spans="10:10" s="322" customFormat="1" x14ac:dyDescent="0.3">
      <c r="J709" s="327"/>
    </row>
    <row r="710" spans="10:10" s="322" customFormat="1" x14ac:dyDescent="0.3">
      <c r="J710" s="327"/>
    </row>
    <row r="711" spans="10:10" s="322" customFormat="1" x14ac:dyDescent="0.3">
      <c r="J711" s="327"/>
    </row>
    <row r="712" spans="10:10" s="322" customFormat="1" x14ac:dyDescent="0.3">
      <c r="J712" s="327"/>
    </row>
    <row r="713" spans="10:10" s="322" customFormat="1" x14ac:dyDescent="0.3">
      <c r="J713" s="327"/>
    </row>
    <row r="714" spans="10:10" s="322" customFormat="1" x14ac:dyDescent="0.3">
      <c r="J714" s="327"/>
    </row>
    <row r="715" spans="10:10" s="322" customFormat="1" x14ac:dyDescent="0.3">
      <c r="J715" s="327"/>
    </row>
    <row r="716" spans="10:10" s="322" customFormat="1" x14ac:dyDescent="0.3">
      <c r="J716" s="327"/>
    </row>
    <row r="717" spans="10:10" s="322" customFormat="1" x14ac:dyDescent="0.3">
      <c r="J717" s="327"/>
    </row>
    <row r="718" spans="10:10" s="322" customFormat="1" x14ac:dyDescent="0.3">
      <c r="J718" s="327"/>
    </row>
    <row r="719" spans="10:10" s="322" customFormat="1" x14ac:dyDescent="0.3">
      <c r="J719" s="327"/>
    </row>
    <row r="720" spans="10:10" s="322" customFormat="1" x14ac:dyDescent="0.3">
      <c r="J720" s="327"/>
    </row>
    <row r="721" spans="10:10" s="322" customFormat="1" x14ac:dyDescent="0.3">
      <c r="J721" s="327"/>
    </row>
    <row r="722" spans="10:10" s="322" customFormat="1" x14ac:dyDescent="0.3">
      <c r="J722" s="327"/>
    </row>
    <row r="723" spans="10:10" s="322" customFormat="1" x14ac:dyDescent="0.3">
      <c r="J723" s="327"/>
    </row>
    <row r="724" spans="10:10" s="322" customFormat="1" x14ac:dyDescent="0.3">
      <c r="J724" s="327"/>
    </row>
    <row r="725" spans="10:10" s="322" customFormat="1" x14ac:dyDescent="0.3">
      <c r="J725" s="327"/>
    </row>
    <row r="726" spans="10:10" s="322" customFormat="1" x14ac:dyDescent="0.3">
      <c r="J726" s="327"/>
    </row>
    <row r="727" spans="10:10" s="322" customFormat="1" x14ac:dyDescent="0.3">
      <c r="J727" s="327"/>
    </row>
    <row r="728" spans="10:10" s="322" customFormat="1" x14ac:dyDescent="0.3">
      <c r="J728" s="327"/>
    </row>
    <row r="729" spans="10:10" s="322" customFormat="1" x14ac:dyDescent="0.3">
      <c r="J729" s="327"/>
    </row>
    <row r="730" spans="10:10" s="322" customFormat="1" x14ac:dyDescent="0.3">
      <c r="J730" s="327"/>
    </row>
    <row r="731" spans="10:10" s="322" customFormat="1" x14ac:dyDescent="0.3">
      <c r="J731" s="327"/>
    </row>
    <row r="732" spans="10:10" s="322" customFormat="1" x14ac:dyDescent="0.3">
      <c r="J732" s="327"/>
    </row>
    <row r="733" spans="10:10" s="322" customFormat="1" x14ac:dyDescent="0.3">
      <c r="J733" s="327"/>
    </row>
    <row r="734" spans="10:10" s="322" customFormat="1" x14ac:dyDescent="0.3">
      <c r="J734" s="327"/>
    </row>
    <row r="735" spans="10:10" s="322" customFormat="1" x14ac:dyDescent="0.3">
      <c r="J735" s="327"/>
    </row>
    <row r="736" spans="10:10" s="322" customFormat="1" x14ac:dyDescent="0.3">
      <c r="J736" s="327"/>
    </row>
    <row r="737" spans="10:10" s="322" customFormat="1" x14ac:dyDescent="0.3">
      <c r="J737" s="327"/>
    </row>
    <row r="738" spans="10:10" s="322" customFormat="1" x14ac:dyDescent="0.3">
      <c r="J738" s="327"/>
    </row>
    <row r="739" spans="10:10" s="322" customFormat="1" x14ac:dyDescent="0.3">
      <c r="J739" s="327"/>
    </row>
    <row r="740" spans="10:10" s="322" customFormat="1" x14ac:dyDescent="0.3">
      <c r="J740" s="327"/>
    </row>
    <row r="741" spans="10:10" s="322" customFormat="1" x14ac:dyDescent="0.3">
      <c r="J741" s="327"/>
    </row>
    <row r="742" spans="10:10" s="322" customFormat="1" x14ac:dyDescent="0.3">
      <c r="J742" s="327"/>
    </row>
    <row r="743" spans="10:10" s="322" customFormat="1" x14ac:dyDescent="0.3">
      <c r="J743" s="327"/>
    </row>
    <row r="744" spans="10:10" s="322" customFormat="1" x14ac:dyDescent="0.3">
      <c r="J744" s="327"/>
    </row>
    <row r="745" spans="10:10" s="322" customFormat="1" x14ac:dyDescent="0.3">
      <c r="J745" s="327"/>
    </row>
    <row r="746" spans="10:10" s="322" customFormat="1" x14ac:dyDescent="0.3">
      <c r="J746" s="327"/>
    </row>
    <row r="747" spans="10:10" s="322" customFormat="1" x14ac:dyDescent="0.3">
      <c r="J747" s="327"/>
    </row>
    <row r="748" spans="10:10" s="322" customFormat="1" x14ac:dyDescent="0.3">
      <c r="J748" s="327"/>
    </row>
    <row r="749" spans="10:10" s="322" customFormat="1" x14ac:dyDescent="0.3">
      <c r="J749" s="327"/>
    </row>
    <row r="750" spans="10:10" s="322" customFormat="1" x14ac:dyDescent="0.3">
      <c r="J750" s="327"/>
    </row>
    <row r="751" spans="10:10" s="322" customFormat="1" x14ac:dyDescent="0.3">
      <c r="J751" s="327"/>
    </row>
    <row r="752" spans="10:10" s="322" customFormat="1" x14ac:dyDescent="0.3">
      <c r="J752" s="327"/>
    </row>
    <row r="753" spans="10:10" s="322" customFormat="1" x14ac:dyDescent="0.3">
      <c r="J753" s="327"/>
    </row>
    <row r="754" spans="10:10" s="322" customFormat="1" x14ac:dyDescent="0.3">
      <c r="J754" s="327"/>
    </row>
    <row r="755" spans="10:10" s="322" customFormat="1" x14ac:dyDescent="0.3">
      <c r="J755" s="327"/>
    </row>
    <row r="756" spans="10:10" s="322" customFormat="1" x14ac:dyDescent="0.3">
      <c r="J756" s="327"/>
    </row>
    <row r="757" spans="10:10" s="322" customFormat="1" x14ac:dyDescent="0.3">
      <c r="J757" s="327"/>
    </row>
    <row r="758" spans="10:10" s="322" customFormat="1" x14ac:dyDescent="0.3">
      <c r="J758" s="327"/>
    </row>
    <row r="759" spans="10:10" s="322" customFormat="1" x14ac:dyDescent="0.3">
      <c r="J759" s="327"/>
    </row>
    <row r="760" spans="10:10" s="322" customFormat="1" x14ac:dyDescent="0.3">
      <c r="J760" s="327"/>
    </row>
    <row r="761" spans="10:10" s="322" customFormat="1" x14ac:dyDescent="0.3">
      <c r="J761" s="327"/>
    </row>
    <row r="762" spans="10:10" s="322" customFormat="1" x14ac:dyDescent="0.3">
      <c r="J762" s="327"/>
    </row>
    <row r="763" spans="10:10" s="322" customFormat="1" x14ac:dyDescent="0.3">
      <c r="J763" s="327"/>
    </row>
    <row r="764" spans="10:10" s="322" customFormat="1" x14ac:dyDescent="0.3">
      <c r="J764" s="327"/>
    </row>
    <row r="765" spans="10:10" s="322" customFormat="1" x14ac:dyDescent="0.3">
      <c r="J765" s="327"/>
    </row>
    <row r="766" spans="10:10" s="322" customFormat="1" x14ac:dyDescent="0.3">
      <c r="J766" s="327"/>
    </row>
    <row r="767" spans="10:10" s="322" customFormat="1" x14ac:dyDescent="0.3">
      <c r="J767" s="327"/>
    </row>
    <row r="768" spans="10:10" s="322" customFormat="1" x14ac:dyDescent="0.3">
      <c r="J768" s="327"/>
    </row>
    <row r="769" spans="10:10" s="322" customFormat="1" x14ac:dyDescent="0.3">
      <c r="J769" s="327"/>
    </row>
    <row r="770" spans="10:10" s="322" customFormat="1" x14ac:dyDescent="0.3">
      <c r="J770" s="327"/>
    </row>
    <row r="771" spans="10:10" s="322" customFormat="1" x14ac:dyDescent="0.3">
      <c r="J771" s="327"/>
    </row>
    <row r="772" spans="10:10" s="322" customFormat="1" x14ac:dyDescent="0.3">
      <c r="J772" s="327"/>
    </row>
    <row r="773" spans="10:10" s="322" customFormat="1" x14ac:dyDescent="0.3">
      <c r="J773" s="327"/>
    </row>
    <row r="774" spans="10:10" s="322" customFormat="1" x14ac:dyDescent="0.3">
      <c r="J774" s="327"/>
    </row>
    <row r="775" spans="10:10" s="322" customFormat="1" x14ac:dyDescent="0.3">
      <c r="J775" s="327"/>
    </row>
    <row r="776" spans="10:10" s="322" customFormat="1" x14ac:dyDescent="0.3">
      <c r="J776" s="327"/>
    </row>
    <row r="777" spans="10:10" s="322" customFormat="1" x14ac:dyDescent="0.3">
      <c r="J777" s="327"/>
    </row>
    <row r="778" spans="10:10" s="322" customFormat="1" x14ac:dyDescent="0.3">
      <c r="J778" s="327"/>
    </row>
    <row r="779" spans="10:10" s="322" customFormat="1" x14ac:dyDescent="0.3">
      <c r="J779" s="327"/>
    </row>
    <row r="780" spans="10:10" s="322" customFormat="1" x14ac:dyDescent="0.3">
      <c r="J780" s="327"/>
    </row>
    <row r="781" spans="10:10" s="322" customFormat="1" x14ac:dyDescent="0.3">
      <c r="J781" s="327"/>
    </row>
    <row r="782" spans="10:10" s="322" customFormat="1" x14ac:dyDescent="0.3">
      <c r="J782" s="327"/>
    </row>
    <row r="783" spans="10:10" s="322" customFormat="1" x14ac:dyDescent="0.3">
      <c r="J783" s="327"/>
    </row>
    <row r="784" spans="10:10" s="322" customFormat="1" x14ac:dyDescent="0.3">
      <c r="J784" s="327"/>
    </row>
    <row r="785" spans="10:10" s="322" customFormat="1" x14ac:dyDescent="0.3">
      <c r="J785" s="327"/>
    </row>
    <row r="786" spans="10:10" s="322" customFormat="1" x14ac:dyDescent="0.3">
      <c r="J786" s="327"/>
    </row>
    <row r="787" spans="10:10" s="322" customFormat="1" x14ac:dyDescent="0.3">
      <c r="J787" s="327"/>
    </row>
    <row r="788" spans="10:10" s="322" customFormat="1" x14ac:dyDescent="0.3">
      <c r="J788" s="327"/>
    </row>
    <row r="789" spans="10:10" s="322" customFormat="1" x14ac:dyDescent="0.3">
      <c r="J789" s="327"/>
    </row>
    <row r="790" spans="10:10" s="322" customFormat="1" x14ac:dyDescent="0.3">
      <c r="J790" s="327"/>
    </row>
    <row r="791" spans="10:10" s="322" customFormat="1" x14ac:dyDescent="0.3">
      <c r="J791" s="327"/>
    </row>
    <row r="792" spans="10:10" s="322" customFormat="1" x14ac:dyDescent="0.3">
      <c r="J792" s="327"/>
    </row>
    <row r="793" spans="10:10" s="322" customFormat="1" x14ac:dyDescent="0.3">
      <c r="J793" s="327"/>
    </row>
    <row r="794" spans="10:10" s="322" customFormat="1" x14ac:dyDescent="0.3">
      <c r="J794" s="327"/>
    </row>
    <row r="795" spans="10:10" s="322" customFormat="1" x14ac:dyDescent="0.3">
      <c r="J795" s="327"/>
    </row>
    <row r="796" spans="10:10" s="322" customFormat="1" x14ac:dyDescent="0.3">
      <c r="J796" s="327"/>
    </row>
    <row r="797" spans="10:10" s="322" customFormat="1" x14ac:dyDescent="0.3">
      <c r="J797" s="327"/>
    </row>
    <row r="798" spans="10:10" s="322" customFormat="1" x14ac:dyDescent="0.3">
      <c r="J798" s="327"/>
    </row>
    <row r="799" spans="10:10" s="322" customFormat="1" x14ac:dyDescent="0.3">
      <c r="J799" s="327"/>
    </row>
    <row r="800" spans="10:10" s="322" customFormat="1" x14ac:dyDescent="0.3">
      <c r="J800" s="327"/>
    </row>
    <row r="801" spans="10:10" s="322" customFormat="1" x14ac:dyDescent="0.3">
      <c r="J801" s="327"/>
    </row>
    <row r="802" spans="10:10" s="322" customFormat="1" x14ac:dyDescent="0.3">
      <c r="J802" s="327"/>
    </row>
    <row r="803" spans="10:10" s="322" customFormat="1" x14ac:dyDescent="0.3">
      <c r="J803" s="327"/>
    </row>
    <row r="804" spans="10:10" s="322" customFormat="1" x14ac:dyDescent="0.3">
      <c r="J804" s="327"/>
    </row>
    <row r="805" spans="10:10" s="322" customFormat="1" x14ac:dyDescent="0.3">
      <c r="J805" s="327"/>
    </row>
    <row r="806" spans="10:10" s="322" customFormat="1" x14ac:dyDescent="0.3">
      <c r="J806" s="327"/>
    </row>
    <row r="807" spans="10:10" s="322" customFormat="1" x14ac:dyDescent="0.3">
      <c r="J807" s="327"/>
    </row>
    <row r="808" spans="10:10" s="322" customFormat="1" x14ac:dyDescent="0.3">
      <c r="J808" s="327"/>
    </row>
    <row r="809" spans="10:10" s="322" customFormat="1" x14ac:dyDescent="0.3">
      <c r="J809" s="327"/>
    </row>
    <row r="810" spans="10:10" s="322" customFormat="1" x14ac:dyDescent="0.3">
      <c r="J810" s="327"/>
    </row>
    <row r="811" spans="10:10" s="322" customFormat="1" x14ac:dyDescent="0.3">
      <c r="J811" s="327"/>
    </row>
    <row r="812" spans="10:10" s="322" customFormat="1" x14ac:dyDescent="0.3">
      <c r="J812" s="327"/>
    </row>
    <row r="813" spans="10:10" s="322" customFormat="1" x14ac:dyDescent="0.3">
      <c r="J813" s="327"/>
    </row>
    <row r="814" spans="10:10" s="322" customFormat="1" x14ac:dyDescent="0.3">
      <c r="J814" s="327"/>
    </row>
    <row r="815" spans="10:10" s="322" customFormat="1" x14ac:dyDescent="0.3">
      <c r="J815" s="327"/>
    </row>
    <row r="816" spans="10:10" s="322" customFormat="1" x14ac:dyDescent="0.3">
      <c r="J816" s="327"/>
    </row>
    <row r="817" spans="10:10" s="322" customFormat="1" x14ac:dyDescent="0.3">
      <c r="J817" s="327"/>
    </row>
    <row r="818" spans="10:10" s="322" customFormat="1" x14ac:dyDescent="0.3">
      <c r="J818" s="327"/>
    </row>
    <row r="819" spans="10:10" s="322" customFormat="1" x14ac:dyDescent="0.3">
      <c r="J819" s="327"/>
    </row>
    <row r="820" spans="10:10" s="322" customFormat="1" x14ac:dyDescent="0.3">
      <c r="J820" s="327"/>
    </row>
    <row r="821" spans="10:10" s="322" customFormat="1" x14ac:dyDescent="0.3">
      <c r="J821" s="327"/>
    </row>
    <row r="822" spans="10:10" s="322" customFormat="1" x14ac:dyDescent="0.3">
      <c r="J822" s="327"/>
    </row>
    <row r="823" spans="10:10" s="322" customFormat="1" x14ac:dyDescent="0.3">
      <c r="J823" s="327"/>
    </row>
    <row r="824" spans="10:10" s="322" customFormat="1" x14ac:dyDescent="0.3">
      <c r="J824" s="327"/>
    </row>
    <row r="825" spans="10:10" s="322" customFormat="1" x14ac:dyDescent="0.3">
      <c r="J825" s="327"/>
    </row>
    <row r="826" spans="10:10" s="322" customFormat="1" x14ac:dyDescent="0.3">
      <c r="J826" s="327"/>
    </row>
    <row r="827" spans="10:10" s="322" customFormat="1" x14ac:dyDescent="0.3">
      <c r="J827" s="327"/>
    </row>
    <row r="828" spans="10:10" s="322" customFormat="1" x14ac:dyDescent="0.3">
      <c r="J828" s="327"/>
    </row>
    <row r="829" spans="10:10" s="322" customFormat="1" x14ac:dyDescent="0.3">
      <c r="J829" s="327"/>
    </row>
    <row r="830" spans="10:10" s="322" customFormat="1" x14ac:dyDescent="0.3">
      <c r="J830" s="327"/>
    </row>
    <row r="831" spans="10:10" s="322" customFormat="1" x14ac:dyDescent="0.3">
      <c r="J831" s="327"/>
    </row>
    <row r="832" spans="10:10" s="322" customFormat="1" x14ac:dyDescent="0.3">
      <c r="J832" s="327"/>
    </row>
    <row r="833" spans="10:10" s="322" customFormat="1" x14ac:dyDescent="0.3">
      <c r="J833" s="327"/>
    </row>
    <row r="834" spans="10:10" s="322" customFormat="1" x14ac:dyDescent="0.3">
      <c r="J834" s="327"/>
    </row>
    <row r="835" spans="10:10" s="322" customFormat="1" x14ac:dyDescent="0.3">
      <c r="J835" s="327"/>
    </row>
    <row r="836" spans="10:10" s="322" customFormat="1" x14ac:dyDescent="0.3">
      <c r="J836" s="327"/>
    </row>
    <row r="837" spans="10:10" s="322" customFormat="1" x14ac:dyDescent="0.3">
      <c r="J837" s="327"/>
    </row>
    <row r="838" spans="10:10" s="322" customFormat="1" x14ac:dyDescent="0.3">
      <c r="J838" s="327"/>
    </row>
    <row r="839" spans="10:10" s="322" customFormat="1" x14ac:dyDescent="0.3">
      <c r="J839" s="327"/>
    </row>
    <row r="840" spans="10:10" s="322" customFormat="1" x14ac:dyDescent="0.3">
      <c r="J840" s="327"/>
    </row>
    <row r="841" spans="10:10" s="322" customFormat="1" x14ac:dyDescent="0.3">
      <c r="J841" s="327"/>
    </row>
    <row r="842" spans="10:10" s="322" customFormat="1" x14ac:dyDescent="0.3">
      <c r="J842" s="327"/>
    </row>
    <row r="843" spans="10:10" s="322" customFormat="1" x14ac:dyDescent="0.3">
      <c r="J843" s="327"/>
    </row>
    <row r="844" spans="10:10" s="322" customFormat="1" x14ac:dyDescent="0.3">
      <c r="J844" s="327"/>
    </row>
    <row r="845" spans="10:10" s="322" customFormat="1" x14ac:dyDescent="0.3">
      <c r="J845" s="327"/>
    </row>
    <row r="846" spans="10:10" s="322" customFormat="1" x14ac:dyDescent="0.3">
      <c r="J846" s="327"/>
    </row>
    <row r="847" spans="10:10" s="322" customFormat="1" x14ac:dyDescent="0.3">
      <c r="J847" s="327"/>
    </row>
    <row r="848" spans="10:10" s="322" customFormat="1" x14ac:dyDescent="0.3">
      <c r="J848" s="327"/>
    </row>
    <row r="849" spans="10:10" s="322" customFormat="1" x14ac:dyDescent="0.3">
      <c r="J849" s="327"/>
    </row>
    <row r="850" spans="10:10" s="322" customFormat="1" x14ac:dyDescent="0.3">
      <c r="J850" s="327"/>
    </row>
    <row r="851" spans="10:10" s="322" customFormat="1" x14ac:dyDescent="0.3">
      <c r="J851" s="327"/>
    </row>
    <row r="852" spans="10:10" s="322" customFormat="1" x14ac:dyDescent="0.3">
      <c r="J852" s="327"/>
    </row>
    <row r="853" spans="10:10" s="322" customFormat="1" x14ac:dyDescent="0.3">
      <c r="J853" s="327"/>
    </row>
    <row r="854" spans="10:10" s="322" customFormat="1" x14ac:dyDescent="0.3">
      <c r="J854" s="327"/>
    </row>
    <row r="855" spans="10:10" s="322" customFormat="1" x14ac:dyDescent="0.3">
      <c r="J855" s="327"/>
    </row>
    <row r="856" spans="10:10" s="322" customFormat="1" x14ac:dyDescent="0.3">
      <c r="J856" s="327"/>
    </row>
    <row r="857" spans="10:10" s="322" customFormat="1" x14ac:dyDescent="0.3">
      <c r="J857" s="327"/>
    </row>
    <row r="858" spans="10:10" s="322" customFormat="1" x14ac:dyDescent="0.3">
      <c r="J858" s="327"/>
    </row>
    <row r="859" spans="10:10" s="322" customFormat="1" x14ac:dyDescent="0.3">
      <c r="J859" s="327"/>
    </row>
    <row r="860" spans="10:10" s="322" customFormat="1" x14ac:dyDescent="0.3">
      <c r="J860" s="327"/>
    </row>
    <row r="861" spans="10:10" s="322" customFormat="1" x14ac:dyDescent="0.3">
      <c r="J861" s="327"/>
    </row>
    <row r="862" spans="10:10" s="322" customFormat="1" x14ac:dyDescent="0.3">
      <c r="J862" s="327"/>
    </row>
    <row r="863" spans="10:10" s="322" customFormat="1" x14ac:dyDescent="0.3">
      <c r="J863" s="327"/>
    </row>
    <row r="864" spans="10:10" s="322" customFormat="1" x14ac:dyDescent="0.3">
      <c r="J864" s="327"/>
    </row>
    <row r="865" spans="10:10" s="322" customFormat="1" x14ac:dyDescent="0.3">
      <c r="J865" s="327"/>
    </row>
    <row r="866" spans="10:10" s="322" customFormat="1" x14ac:dyDescent="0.3">
      <c r="J866" s="327"/>
    </row>
    <row r="867" spans="10:10" s="322" customFormat="1" x14ac:dyDescent="0.3">
      <c r="J867" s="327"/>
    </row>
    <row r="868" spans="10:10" s="322" customFormat="1" x14ac:dyDescent="0.3">
      <c r="J868" s="327"/>
    </row>
    <row r="869" spans="10:10" s="322" customFormat="1" x14ac:dyDescent="0.3">
      <c r="J869" s="327"/>
    </row>
    <row r="870" spans="10:10" s="322" customFormat="1" x14ac:dyDescent="0.3">
      <c r="J870" s="327"/>
    </row>
    <row r="871" spans="10:10" s="322" customFormat="1" x14ac:dyDescent="0.3">
      <c r="J871" s="327"/>
    </row>
    <row r="872" spans="10:10" s="322" customFormat="1" x14ac:dyDescent="0.3">
      <c r="J872" s="327"/>
    </row>
    <row r="873" spans="10:10" s="322" customFormat="1" x14ac:dyDescent="0.3">
      <c r="J873" s="327"/>
    </row>
    <row r="874" spans="10:10" s="322" customFormat="1" x14ac:dyDescent="0.3">
      <c r="J874" s="327"/>
    </row>
    <row r="875" spans="10:10" s="322" customFormat="1" x14ac:dyDescent="0.3">
      <c r="J875" s="327"/>
    </row>
    <row r="876" spans="10:10" s="322" customFormat="1" x14ac:dyDescent="0.3">
      <c r="J876" s="327"/>
    </row>
    <row r="877" spans="10:10" s="322" customFormat="1" x14ac:dyDescent="0.3">
      <c r="J877" s="327"/>
    </row>
    <row r="878" spans="10:10" s="322" customFormat="1" x14ac:dyDescent="0.3">
      <c r="J878" s="327"/>
    </row>
    <row r="879" spans="10:10" s="322" customFormat="1" x14ac:dyDescent="0.3">
      <c r="J879" s="327"/>
    </row>
    <row r="880" spans="10:10" s="322" customFormat="1" x14ac:dyDescent="0.3">
      <c r="J880" s="327"/>
    </row>
    <row r="881" spans="10:10" s="322" customFormat="1" x14ac:dyDescent="0.3">
      <c r="J881" s="327"/>
    </row>
    <row r="882" spans="10:10" s="322" customFormat="1" x14ac:dyDescent="0.3">
      <c r="J882" s="327"/>
    </row>
    <row r="883" spans="10:10" s="322" customFormat="1" x14ac:dyDescent="0.3">
      <c r="J883" s="327"/>
    </row>
    <row r="884" spans="10:10" s="322" customFormat="1" x14ac:dyDescent="0.3">
      <c r="J884" s="327"/>
    </row>
    <row r="885" spans="10:10" s="322" customFormat="1" x14ac:dyDescent="0.3">
      <c r="J885" s="327"/>
    </row>
    <row r="886" spans="10:10" s="322" customFormat="1" x14ac:dyDescent="0.3">
      <c r="J886" s="327"/>
    </row>
    <row r="887" spans="10:10" s="322" customFormat="1" x14ac:dyDescent="0.3">
      <c r="J887" s="327"/>
    </row>
    <row r="888" spans="10:10" s="322" customFormat="1" x14ac:dyDescent="0.3">
      <c r="J888" s="327"/>
    </row>
    <row r="889" spans="10:10" s="322" customFormat="1" x14ac:dyDescent="0.3">
      <c r="J889" s="327"/>
    </row>
    <row r="890" spans="10:10" s="322" customFormat="1" x14ac:dyDescent="0.3">
      <c r="J890" s="327"/>
    </row>
    <row r="891" spans="10:10" s="322" customFormat="1" x14ac:dyDescent="0.3">
      <c r="J891" s="327"/>
    </row>
    <row r="892" spans="10:10" s="322" customFormat="1" x14ac:dyDescent="0.3">
      <c r="J892" s="327"/>
    </row>
    <row r="893" spans="10:10" s="322" customFormat="1" x14ac:dyDescent="0.3">
      <c r="J893" s="327"/>
    </row>
    <row r="894" spans="10:10" s="322" customFormat="1" x14ac:dyDescent="0.3">
      <c r="J894" s="327"/>
    </row>
    <row r="895" spans="10:10" s="322" customFormat="1" x14ac:dyDescent="0.3">
      <c r="J895" s="327"/>
    </row>
    <row r="896" spans="10:10" s="322" customFormat="1" x14ac:dyDescent="0.3">
      <c r="J896" s="327"/>
    </row>
    <row r="897" spans="10:10" s="322" customFormat="1" x14ac:dyDescent="0.3">
      <c r="J897" s="327"/>
    </row>
    <row r="898" spans="10:10" s="322" customFormat="1" x14ac:dyDescent="0.3">
      <c r="J898" s="327"/>
    </row>
    <row r="899" spans="10:10" s="322" customFormat="1" x14ac:dyDescent="0.3">
      <c r="J899" s="327"/>
    </row>
    <row r="900" spans="10:10" s="322" customFormat="1" x14ac:dyDescent="0.3">
      <c r="J900" s="327"/>
    </row>
    <row r="901" spans="10:10" s="322" customFormat="1" x14ac:dyDescent="0.3">
      <c r="J901" s="327"/>
    </row>
    <row r="902" spans="10:10" s="322" customFormat="1" x14ac:dyDescent="0.3">
      <c r="J902" s="327"/>
    </row>
    <row r="903" spans="10:10" s="322" customFormat="1" x14ac:dyDescent="0.3">
      <c r="J903" s="327"/>
    </row>
    <row r="904" spans="10:10" s="322" customFormat="1" x14ac:dyDescent="0.3">
      <c r="J904" s="327"/>
    </row>
    <row r="905" spans="10:10" s="322" customFormat="1" x14ac:dyDescent="0.3">
      <c r="J905" s="327"/>
    </row>
    <row r="906" spans="10:10" s="322" customFormat="1" x14ac:dyDescent="0.3">
      <c r="J906" s="327"/>
    </row>
    <row r="907" spans="10:10" s="322" customFormat="1" x14ac:dyDescent="0.3">
      <c r="J907" s="327"/>
    </row>
    <row r="908" spans="10:10" s="322" customFormat="1" x14ac:dyDescent="0.3">
      <c r="J908" s="327"/>
    </row>
    <row r="909" spans="10:10" s="322" customFormat="1" x14ac:dyDescent="0.3">
      <c r="J909" s="327"/>
    </row>
    <row r="910" spans="10:10" s="322" customFormat="1" x14ac:dyDescent="0.3">
      <c r="J910" s="327"/>
    </row>
    <row r="911" spans="10:10" s="322" customFormat="1" x14ac:dyDescent="0.3">
      <c r="J911" s="327"/>
    </row>
    <row r="912" spans="10:10" s="322" customFormat="1" x14ac:dyDescent="0.3">
      <c r="J912" s="327"/>
    </row>
    <row r="913" spans="10:10" s="322" customFormat="1" x14ac:dyDescent="0.3">
      <c r="J913" s="327"/>
    </row>
    <row r="914" spans="10:10" s="322" customFormat="1" x14ac:dyDescent="0.3">
      <c r="J914" s="327"/>
    </row>
    <row r="915" spans="10:10" s="322" customFormat="1" x14ac:dyDescent="0.3">
      <c r="J915" s="327"/>
    </row>
    <row r="916" spans="10:10" s="322" customFormat="1" x14ac:dyDescent="0.3">
      <c r="J916" s="327"/>
    </row>
    <row r="917" spans="10:10" s="322" customFormat="1" x14ac:dyDescent="0.3">
      <c r="J917" s="327"/>
    </row>
    <row r="918" spans="10:10" s="322" customFormat="1" x14ac:dyDescent="0.3">
      <c r="J918" s="327"/>
    </row>
    <row r="919" spans="10:10" s="322" customFormat="1" x14ac:dyDescent="0.3">
      <c r="J919" s="327"/>
    </row>
    <row r="920" spans="10:10" s="322" customFormat="1" x14ac:dyDescent="0.3">
      <c r="J920" s="327"/>
    </row>
    <row r="921" spans="10:10" s="322" customFormat="1" x14ac:dyDescent="0.3">
      <c r="J921" s="327"/>
    </row>
    <row r="922" spans="10:10" s="322" customFormat="1" x14ac:dyDescent="0.3">
      <c r="J922" s="327"/>
    </row>
    <row r="923" spans="10:10" s="322" customFormat="1" x14ac:dyDescent="0.3">
      <c r="J923" s="327"/>
    </row>
    <row r="924" spans="10:10" s="322" customFormat="1" x14ac:dyDescent="0.3">
      <c r="J924" s="327"/>
    </row>
    <row r="925" spans="10:10" s="322" customFormat="1" x14ac:dyDescent="0.3">
      <c r="J925" s="327"/>
    </row>
    <row r="926" spans="10:10" s="322" customFormat="1" x14ac:dyDescent="0.3">
      <c r="J926" s="327"/>
    </row>
    <row r="927" spans="10:10" s="322" customFormat="1" x14ac:dyDescent="0.3">
      <c r="J927" s="327"/>
    </row>
    <row r="928" spans="10:10" s="322" customFormat="1" x14ac:dyDescent="0.3">
      <c r="J928" s="327"/>
    </row>
    <row r="929" spans="10:10" s="322" customFormat="1" x14ac:dyDescent="0.3">
      <c r="J929" s="327"/>
    </row>
    <row r="930" spans="10:10" s="322" customFormat="1" x14ac:dyDescent="0.3">
      <c r="J930" s="327"/>
    </row>
    <row r="931" spans="10:10" s="322" customFormat="1" x14ac:dyDescent="0.3">
      <c r="J931" s="327"/>
    </row>
    <row r="932" spans="10:10" s="322" customFormat="1" x14ac:dyDescent="0.3">
      <c r="J932" s="327"/>
    </row>
    <row r="933" spans="10:10" s="322" customFormat="1" x14ac:dyDescent="0.3">
      <c r="J933" s="327"/>
    </row>
    <row r="934" spans="10:10" s="322" customFormat="1" x14ac:dyDescent="0.3">
      <c r="J934" s="327"/>
    </row>
    <row r="935" spans="10:10" s="322" customFormat="1" x14ac:dyDescent="0.3">
      <c r="J935" s="327"/>
    </row>
    <row r="936" spans="10:10" s="322" customFormat="1" x14ac:dyDescent="0.3">
      <c r="J936" s="327"/>
    </row>
    <row r="937" spans="10:10" s="322" customFormat="1" x14ac:dyDescent="0.3">
      <c r="J937" s="327"/>
    </row>
    <row r="938" spans="10:10" s="322" customFormat="1" x14ac:dyDescent="0.3">
      <c r="J938" s="327"/>
    </row>
    <row r="939" spans="10:10" s="322" customFormat="1" x14ac:dyDescent="0.3">
      <c r="J939" s="327"/>
    </row>
    <row r="940" spans="10:10" s="322" customFormat="1" x14ac:dyDescent="0.3">
      <c r="J940" s="327"/>
    </row>
    <row r="941" spans="10:10" s="322" customFormat="1" x14ac:dyDescent="0.3">
      <c r="J941" s="327"/>
    </row>
    <row r="942" spans="10:10" s="322" customFormat="1" x14ac:dyDescent="0.3">
      <c r="J942" s="327"/>
    </row>
    <row r="943" spans="10:10" s="322" customFormat="1" x14ac:dyDescent="0.3">
      <c r="J943" s="327"/>
    </row>
    <row r="944" spans="10:10" s="322" customFormat="1" x14ac:dyDescent="0.3">
      <c r="J944" s="327"/>
    </row>
    <row r="945" spans="10:10" s="322" customFormat="1" x14ac:dyDescent="0.3">
      <c r="J945" s="327"/>
    </row>
    <row r="946" spans="10:10" s="322" customFormat="1" x14ac:dyDescent="0.3">
      <c r="J946" s="327"/>
    </row>
    <row r="947" spans="10:10" s="322" customFormat="1" x14ac:dyDescent="0.3">
      <c r="J947" s="327"/>
    </row>
    <row r="948" spans="10:10" s="322" customFormat="1" x14ac:dyDescent="0.3">
      <c r="J948" s="327"/>
    </row>
    <row r="949" spans="10:10" s="322" customFormat="1" x14ac:dyDescent="0.3">
      <c r="J949" s="327"/>
    </row>
    <row r="950" spans="10:10" s="322" customFormat="1" x14ac:dyDescent="0.3">
      <c r="J950" s="327"/>
    </row>
    <row r="951" spans="10:10" s="322" customFormat="1" x14ac:dyDescent="0.3">
      <c r="J951" s="327"/>
    </row>
    <row r="952" spans="10:10" s="322" customFormat="1" x14ac:dyDescent="0.3">
      <c r="J952" s="327"/>
    </row>
    <row r="953" spans="10:10" s="322" customFormat="1" x14ac:dyDescent="0.3">
      <c r="J953" s="327"/>
    </row>
    <row r="954" spans="10:10" s="322" customFormat="1" x14ac:dyDescent="0.3">
      <c r="J954" s="327"/>
    </row>
    <row r="955" spans="10:10" s="322" customFormat="1" x14ac:dyDescent="0.3">
      <c r="J955" s="327"/>
    </row>
    <row r="956" spans="10:10" s="322" customFormat="1" x14ac:dyDescent="0.3">
      <c r="J956" s="327"/>
    </row>
    <row r="957" spans="10:10" s="322" customFormat="1" x14ac:dyDescent="0.3">
      <c r="J957" s="327"/>
    </row>
    <row r="958" spans="10:10" s="322" customFormat="1" x14ac:dyDescent="0.3">
      <c r="J958" s="327"/>
    </row>
    <row r="959" spans="10:10" s="322" customFormat="1" x14ac:dyDescent="0.3">
      <c r="J959" s="327"/>
    </row>
    <row r="960" spans="10:10" s="322" customFormat="1" x14ac:dyDescent="0.3">
      <c r="J960" s="327"/>
    </row>
    <row r="961" spans="10:10" s="322" customFormat="1" x14ac:dyDescent="0.3">
      <c r="J961" s="327"/>
    </row>
    <row r="962" spans="10:10" s="322" customFormat="1" x14ac:dyDescent="0.3">
      <c r="J962" s="327"/>
    </row>
    <row r="963" spans="10:10" s="322" customFormat="1" x14ac:dyDescent="0.3">
      <c r="J963" s="327"/>
    </row>
    <row r="964" spans="10:10" s="322" customFormat="1" x14ac:dyDescent="0.3">
      <c r="J964" s="327"/>
    </row>
    <row r="965" spans="10:10" s="322" customFormat="1" x14ac:dyDescent="0.3">
      <c r="J965" s="327"/>
    </row>
    <row r="966" spans="10:10" s="322" customFormat="1" x14ac:dyDescent="0.3">
      <c r="J966" s="327"/>
    </row>
    <row r="967" spans="10:10" s="322" customFormat="1" x14ac:dyDescent="0.3">
      <c r="J967" s="327"/>
    </row>
    <row r="968" spans="10:10" s="322" customFormat="1" x14ac:dyDescent="0.3">
      <c r="J968" s="327"/>
    </row>
    <row r="969" spans="10:10" s="322" customFormat="1" x14ac:dyDescent="0.3">
      <c r="J969" s="327"/>
    </row>
    <row r="970" spans="10:10" s="322" customFormat="1" x14ac:dyDescent="0.3">
      <c r="J970" s="327"/>
    </row>
    <row r="971" spans="10:10" s="322" customFormat="1" x14ac:dyDescent="0.3">
      <c r="J971" s="327"/>
    </row>
    <row r="972" spans="10:10" s="322" customFormat="1" x14ac:dyDescent="0.3">
      <c r="J972" s="327"/>
    </row>
    <row r="973" spans="10:10" s="322" customFormat="1" x14ac:dyDescent="0.3">
      <c r="J973" s="327"/>
    </row>
    <row r="974" spans="10:10" s="322" customFormat="1" x14ac:dyDescent="0.3">
      <c r="J974" s="327"/>
    </row>
    <row r="975" spans="10:10" s="322" customFormat="1" x14ac:dyDescent="0.3">
      <c r="J975" s="327"/>
    </row>
    <row r="976" spans="10:10" s="322" customFormat="1" x14ac:dyDescent="0.3">
      <c r="J976" s="327"/>
    </row>
    <row r="977" spans="10:10" s="322" customFormat="1" x14ac:dyDescent="0.3">
      <c r="J977" s="327"/>
    </row>
    <row r="978" spans="10:10" s="322" customFormat="1" x14ac:dyDescent="0.3">
      <c r="J978" s="327"/>
    </row>
    <row r="979" spans="10:10" s="322" customFormat="1" x14ac:dyDescent="0.3">
      <c r="J979" s="327"/>
    </row>
    <row r="980" spans="10:10" s="322" customFormat="1" x14ac:dyDescent="0.3">
      <c r="J980" s="327"/>
    </row>
    <row r="981" spans="10:10" s="322" customFormat="1" x14ac:dyDescent="0.3">
      <c r="J981" s="327"/>
    </row>
    <row r="982" spans="10:10" s="322" customFormat="1" x14ac:dyDescent="0.3">
      <c r="J982" s="327"/>
    </row>
    <row r="983" spans="10:10" s="322" customFormat="1" x14ac:dyDescent="0.3">
      <c r="J983" s="327"/>
    </row>
    <row r="984" spans="10:10" s="322" customFormat="1" x14ac:dyDescent="0.3">
      <c r="J984" s="327"/>
    </row>
    <row r="985" spans="10:10" s="322" customFormat="1" x14ac:dyDescent="0.3">
      <c r="J985" s="327"/>
    </row>
    <row r="986" spans="10:10" s="322" customFormat="1" x14ac:dyDescent="0.3">
      <c r="J986" s="327"/>
    </row>
    <row r="987" spans="10:10" s="322" customFormat="1" x14ac:dyDescent="0.3">
      <c r="J987" s="327"/>
    </row>
    <row r="988" spans="10:10" s="322" customFormat="1" x14ac:dyDescent="0.3">
      <c r="J988" s="327"/>
    </row>
    <row r="989" spans="10:10" s="322" customFormat="1" x14ac:dyDescent="0.3">
      <c r="J989" s="327"/>
    </row>
    <row r="990" spans="10:10" s="322" customFormat="1" x14ac:dyDescent="0.3">
      <c r="J990" s="327"/>
    </row>
    <row r="991" spans="10:10" s="322" customFormat="1" x14ac:dyDescent="0.3">
      <c r="J991" s="327"/>
    </row>
    <row r="992" spans="10:10" s="322" customFormat="1" x14ac:dyDescent="0.3">
      <c r="J992" s="327"/>
    </row>
    <row r="993" spans="10:10" s="322" customFormat="1" x14ac:dyDescent="0.3">
      <c r="J993" s="327"/>
    </row>
    <row r="994" spans="10:10" s="322" customFormat="1" x14ac:dyDescent="0.3">
      <c r="J994" s="327"/>
    </row>
    <row r="995" spans="10:10" s="322" customFormat="1" x14ac:dyDescent="0.3">
      <c r="J995" s="327"/>
    </row>
    <row r="996" spans="10:10" s="322" customFormat="1" x14ac:dyDescent="0.3">
      <c r="J996" s="327"/>
    </row>
    <row r="997" spans="10:10" s="322" customFormat="1" x14ac:dyDescent="0.3">
      <c r="J997" s="327"/>
    </row>
    <row r="998" spans="10:10" s="322" customFormat="1" x14ac:dyDescent="0.3">
      <c r="J998" s="327"/>
    </row>
    <row r="999" spans="10:10" s="322" customFormat="1" x14ac:dyDescent="0.3">
      <c r="J999" s="327"/>
    </row>
    <row r="1000" spans="10:10" s="322" customFormat="1" x14ac:dyDescent="0.3">
      <c r="J1000" s="327"/>
    </row>
    <row r="1001" spans="10:10" s="322" customFormat="1" x14ac:dyDescent="0.3">
      <c r="J1001" s="327"/>
    </row>
    <row r="1002" spans="10:10" s="322" customFormat="1" x14ac:dyDescent="0.3">
      <c r="J1002" s="327"/>
    </row>
    <row r="1003" spans="10:10" s="322" customFormat="1" x14ac:dyDescent="0.3">
      <c r="J1003" s="327"/>
    </row>
    <row r="1004" spans="10:10" s="322" customFormat="1" x14ac:dyDescent="0.3">
      <c r="J1004" s="327"/>
    </row>
    <row r="1005" spans="10:10" s="322" customFormat="1" x14ac:dyDescent="0.3">
      <c r="J1005" s="327"/>
    </row>
    <row r="1006" spans="10:10" s="322" customFormat="1" x14ac:dyDescent="0.3">
      <c r="J1006" s="327"/>
    </row>
    <row r="1007" spans="10:10" s="322" customFormat="1" x14ac:dyDescent="0.3">
      <c r="J1007" s="327"/>
    </row>
    <row r="1008" spans="10:10" s="322" customFormat="1" x14ac:dyDescent="0.3">
      <c r="J1008" s="327"/>
    </row>
    <row r="1009" spans="10:10" s="322" customFormat="1" x14ac:dyDescent="0.3">
      <c r="J1009" s="327"/>
    </row>
    <row r="1010" spans="10:10" s="322" customFormat="1" x14ac:dyDescent="0.3">
      <c r="J1010" s="327"/>
    </row>
    <row r="1011" spans="10:10" s="322" customFormat="1" x14ac:dyDescent="0.3">
      <c r="J1011" s="327"/>
    </row>
    <row r="1012" spans="10:10" s="322" customFormat="1" x14ac:dyDescent="0.3">
      <c r="J1012" s="327"/>
    </row>
    <row r="1013" spans="10:10" s="322" customFormat="1" x14ac:dyDescent="0.3">
      <c r="J1013" s="327"/>
    </row>
    <row r="1014" spans="10:10" s="322" customFormat="1" x14ac:dyDescent="0.3">
      <c r="J1014" s="327"/>
    </row>
    <row r="1015" spans="10:10" s="322" customFormat="1" x14ac:dyDescent="0.3">
      <c r="J1015" s="327"/>
    </row>
    <row r="1016" spans="10:10" s="322" customFormat="1" x14ac:dyDescent="0.3">
      <c r="J1016" s="327"/>
    </row>
    <row r="1017" spans="10:10" s="322" customFormat="1" x14ac:dyDescent="0.3">
      <c r="J1017" s="327"/>
    </row>
    <row r="1018" spans="10:10" s="322" customFormat="1" x14ac:dyDescent="0.3">
      <c r="J1018" s="327"/>
    </row>
    <row r="1019" spans="10:10" s="322" customFormat="1" x14ac:dyDescent="0.3">
      <c r="J1019" s="327"/>
    </row>
    <row r="1020" spans="10:10" s="322" customFormat="1" x14ac:dyDescent="0.3">
      <c r="J1020" s="327"/>
    </row>
    <row r="1021" spans="10:10" s="322" customFormat="1" x14ac:dyDescent="0.3">
      <c r="J1021" s="327"/>
    </row>
    <row r="1022" spans="10:10" s="322" customFormat="1" x14ac:dyDescent="0.3">
      <c r="J1022" s="327"/>
    </row>
    <row r="1023" spans="10:10" s="322" customFormat="1" x14ac:dyDescent="0.3">
      <c r="J1023" s="327"/>
    </row>
    <row r="1024" spans="10:10" s="322" customFormat="1" x14ac:dyDescent="0.3">
      <c r="J1024" s="327"/>
    </row>
    <row r="1025" spans="10:10" s="322" customFormat="1" x14ac:dyDescent="0.3">
      <c r="J1025" s="327"/>
    </row>
    <row r="1026" spans="10:10" s="322" customFormat="1" x14ac:dyDescent="0.3">
      <c r="J1026" s="327"/>
    </row>
    <row r="1027" spans="10:10" s="322" customFormat="1" x14ac:dyDescent="0.3">
      <c r="J1027" s="327"/>
    </row>
    <row r="1028" spans="10:10" s="322" customFormat="1" x14ac:dyDescent="0.3">
      <c r="J1028" s="327"/>
    </row>
    <row r="1029" spans="10:10" s="322" customFormat="1" x14ac:dyDescent="0.3">
      <c r="J1029" s="327"/>
    </row>
    <row r="1030" spans="10:10" s="322" customFormat="1" x14ac:dyDescent="0.3">
      <c r="J1030" s="327"/>
    </row>
    <row r="1031" spans="10:10" s="322" customFormat="1" x14ac:dyDescent="0.3">
      <c r="J1031" s="327"/>
    </row>
    <row r="1032" spans="10:10" s="322" customFormat="1" x14ac:dyDescent="0.3">
      <c r="J1032" s="327"/>
    </row>
    <row r="1033" spans="10:10" s="322" customFormat="1" x14ac:dyDescent="0.3">
      <c r="J1033" s="327"/>
    </row>
    <row r="1034" spans="10:10" s="322" customFormat="1" x14ac:dyDescent="0.3">
      <c r="J1034" s="327"/>
    </row>
    <row r="1035" spans="10:10" s="322" customFormat="1" x14ac:dyDescent="0.3">
      <c r="J1035" s="327"/>
    </row>
    <row r="1036" spans="10:10" s="322" customFormat="1" x14ac:dyDescent="0.3">
      <c r="J1036" s="327"/>
    </row>
    <row r="1037" spans="10:10" s="322" customFormat="1" x14ac:dyDescent="0.3">
      <c r="J1037" s="327"/>
    </row>
    <row r="1038" spans="10:10" s="322" customFormat="1" x14ac:dyDescent="0.3">
      <c r="J1038" s="327"/>
    </row>
    <row r="1039" spans="10:10" s="322" customFormat="1" x14ac:dyDescent="0.3">
      <c r="J1039" s="327"/>
    </row>
    <row r="1040" spans="10:10" s="322" customFormat="1" x14ac:dyDescent="0.3">
      <c r="J1040" s="327"/>
    </row>
    <row r="1041" spans="10:10" s="322" customFormat="1" x14ac:dyDescent="0.3">
      <c r="J1041" s="327"/>
    </row>
    <row r="1042" spans="10:10" s="322" customFormat="1" x14ac:dyDescent="0.3">
      <c r="J1042" s="327"/>
    </row>
    <row r="1043" spans="10:10" s="322" customFormat="1" x14ac:dyDescent="0.3">
      <c r="J1043" s="327"/>
    </row>
    <row r="1044" spans="10:10" s="322" customFormat="1" x14ac:dyDescent="0.3">
      <c r="J1044" s="327"/>
    </row>
    <row r="1045" spans="10:10" s="322" customFormat="1" x14ac:dyDescent="0.3">
      <c r="J1045" s="327"/>
    </row>
    <row r="1046" spans="10:10" s="322" customFormat="1" x14ac:dyDescent="0.3">
      <c r="J1046" s="327"/>
    </row>
    <row r="1047" spans="10:10" s="322" customFormat="1" x14ac:dyDescent="0.3">
      <c r="J1047" s="327"/>
    </row>
    <row r="1048" spans="10:10" s="322" customFormat="1" x14ac:dyDescent="0.3">
      <c r="J1048" s="327"/>
    </row>
    <row r="1049" spans="10:10" s="322" customFormat="1" x14ac:dyDescent="0.3">
      <c r="J1049" s="327"/>
    </row>
    <row r="1050" spans="10:10" s="322" customFormat="1" x14ac:dyDescent="0.3">
      <c r="J1050" s="327"/>
    </row>
    <row r="1051" spans="10:10" s="322" customFormat="1" x14ac:dyDescent="0.3">
      <c r="J1051" s="327"/>
    </row>
    <row r="1052" spans="10:10" s="322" customFormat="1" x14ac:dyDescent="0.3">
      <c r="J1052" s="327"/>
    </row>
    <row r="1053" spans="10:10" s="322" customFormat="1" x14ac:dyDescent="0.3">
      <c r="J1053" s="327"/>
    </row>
    <row r="1054" spans="10:10" s="322" customFormat="1" x14ac:dyDescent="0.3">
      <c r="J1054" s="327"/>
    </row>
    <row r="1055" spans="10:10" s="322" customFormat="1" x14ac:dyDescent="0.3">
      <c r="J1055" s="327"/>
    </row>
    <row r="1056" spans="10:10" s="322" customFormat="1" x14ac:dyDescent="0.3">
      <c r="J1056" s="327"/>
    </row>
    <row r="1057" spans="10:10" s="322" customFormat="1" x14ac:dyDescent="0.3">
      <c r="J1057" s="327"/>
    </row>
    <row r="1058" spans="10:10" s="322" customFormat="1" x14ac:dyDescent="0.3">
      <c r="J1058" s="327"/>
    </row>
    <row r="1059" spans="10:10" s="322" customFormat="1" x14ac:dyDescent="0.3">
      <c r="J1059" s="327"/>
    </row>
    <row r="1060" spans="10:10" s="322" customFormat="1" x14ac:dyDescent="0.3">
      <c r="J1060" s="327"/>
    </row>
    <row r="1061" spans="10:10" s="322" customFormat="1" x14ac:dyDescent="0.3">
      <c r="J1061" s="327"/>
    </row>
    <row r="1062" spans="10:10" s="322" customFormat="1" x14ac:dyDescent="0.3">
      <c r="J1062" s="327"/>
    </row>
    <row r="1063" spans="10:10" s="322" customFormat="1" x14ac:dyDescent="0.3">
      <c r="J1063" s="327"/>
    </row>
    <row r="1064" spans="10:10" s="322" customFormat="1" x14ac:dyDescent="0.3">
      <c r="J1064" s="327"/>
    </row>
    <row r="1065" spans="10:10" s="322" customFormat="1" x14ac:dyDescent="0.3">
      <c r="J1065" s="327"/>
    </row>
    <row r="1066" spans="10:10" s="322" customFormat="1" x14ac:dyDescent="0.3">
      <c r="J1066" s="327"/>
    </row>
    <row r="1067" spans="10:10" s="322" customFormat="1" x14ac:dyDescent="0.3">
      <c r="J1067" s="327"/>
    </row>
    <row r="1068" spans="10:10" s="322" customFormat="1" x14ac:dyDescent="0.3">
      <c r="J1068" s="327"/>
    </row>
    <row r="1069" spans="10:10" s="322" customFormat="1" x14ac:dyDescent="0.3">
      <c r="J1069" s="327"/>
    </row>
    <row r="1070" spans="10:10" s="322" customFormat="1" x14ac:dyDescent="0.3">
      <c r="J1070" s="327"/>
    </row>
    <row r="1071" spans="10:10" s="322" customFormat="1" x14ac:dyDescent="0.3">
      <c r="J1071" s="327"/>
    </row>
    <row r="1072" spans="10:10" s="322" customFormat="1" x14ac:dyDescent="0.3">
      <c r="J1072" s="327"/>
    </row>
    <row r="1073" spans="10:10" s="322" customFormat="1" x14ac:dyDescent="0.3">
      <c r="J1073" s="327"/>
    </row>
    <row r="1074" spans="10:10" s="322" customFormat="1" x14ac:dyDescent="0.3">
      <c r="J1074" s="327"/>
    </row>
    <row r="1075" spans="10:10" s="322" customFormat="1" x14ac:dyDescent="0.3">
      <c r="J1075" s="327"/>
    </row>
    <row r="1076" spans="10:10" s="322" customFormat="1" x14ac:dyDescent="0.3">
      <c r="J1076" s="327"/>
    </row>
    <row r="1077" spans="10:10" s="322" customFormat="1" x14ac:dyDescent="0.3">
      <c r="J1077" s="327"/>
    </row>
    <row r="1078" spans="10:10" s="322" customFormat="1" x14ac:dyDescent="0.3">
      <c r="J1078" s="327"/>
    </row>
    <row r="1079" spans="10:10" s="322" customFormat="1" x14ac:dyDescent="0.3">
      <c r="J1079" s="327"/>
    </row>
    <row r="1080" spans="10:10" s="322" customFormat="1" x14ac:dyDescent="0.3">
      <c r="J1080" s="327"/>
    </row>
    <row r="1081" spans="10:10" s="322" customFormat="1" x14ac:dyDescent="0.3">
      <c r="J1081" s="327"/>
    </row>
    <row r="1082" spans="10:10" s="322" customFormat="1" x14ac:dyDescent="0.3">
      <c r="J1082" s="327"/>
    </row>
    <row r="1083" spans="10:10" s="322" customFormat="1" x14ac:dyDescent="0.3">
      <c r="J1083" s="327"/>
    </row>
    <row r="1084" spans="10:10" s="322" customFormat="1" x14ac:dyDescent="0.3">
      <c r="J1084" s="327"/>
    </row>
    <row r="1085" spans="10:10" s="322" customFormat="1" x14ac:dyDescent="0.3">
      <c r="J1085" s="327"/>
    </row>
    <row r="1086" spans="10:10" s="322" customFormat="1" x14ac:dyDescent="0.3">
      <c r="J1086" s="327"/>
    </row>
    <row r="1087" spans="10:10" s="322" customFormat="1" x14ac:dyDescent="0.3">
      <c r="J1087" s="327"/>
    </row>
    <row r="1088" spans="10:10" s="322" customFormat="1" x14ac:dyDescent="0.3">
      <c r="J1088" s="327"/>
    </row>
    <row r="1089" spans="10:10" s="322" customFormat="1" x14ac:dyDescent="0.3">
      <c r="J1089" s="327"/>
    </row>
    <row r="1090" spans="10:10" s="322" customFormat="1" x14ac:dyDescent="0.3">
      <c r="J1090" s="327"/>
    </row>
    <row r="1091" spans="10:10" s="322" customFormat="1" x14ac:dyDescent="0.3">
      <c r="J1091" s="327"/>
    </row>
    <row r="1092" spans="10:10" s="322" customFormat="1" x14ac:dyDescent="0.3">
      <c r="J1092" s="327"/>
    </row>
    <row r="1093" spans="10:10" s="322" customFormat="1" x14ac:dyDescent="0.3">
      <c r="J1093" s="327"/>
    </row>
    <row r="1094" spans="10:10" s="322" customFormat="1" x14ac:dyDescent="0.3">
      <c r="J1094" s="327"/>
    </row>
    <row r="1095" spans="10:10" s="322" customFormat="1" x14ac:dyDescent="0.3">
      <c r="J1095" s="327"/>
    </row>
    <row r="1096" spans="10:10" s="322" customFormat="1" x14ac:dyDescent="0.3">
      <c r="J1096" s="327"/>
    </row>
    <row r="1097" spans="10:10" s="322" customFormat="1" x14ac:dyDescent="0.3">
      <c r="J1097" s="327"/>
    </row>
    <row r="1098" spans="10:10" s="322" customFormat="1" x14ac:dyDescent="0.3">
      <c r="J1098" s="327"/>
    </row>
    <row r="1099" spans="10:10" s="322" customFormat="1" x14ac:dyDescent="0.3">
      <c r="J1099" s="327"/>
    </row>
    <row r="1100" spans="10:10" s="322" customFormat="1" x14ac:dyDescent="0.3">
      <c r="J1100" s="327"/>
    </row>
    <row r="1101" spans="10:10" s="322" customFormat="1" x14ac:dyDescent="0.3">
      <c r="J1101" s="327"/>
    </row>
    <row r="1102" spans="10:10" s="322" customFormat="1" x14ac:dyDescent="0.3">
      <c r="J1102" s="327"/>
    </row>
    <row r="1103" spans="10:10" s="322" customFormat="1" x14ac:dyDescent="0.3">
      <c r="J1103" s="327"/>
    </row>
    <row r="1104" spans="10:10" s="322" customFormat="1" x14ac:dyDescent="0.3">
      <c r="J1104" s="327"/>
    </row>
    <row r="1105" spans="10:10" s="322" customFormat="1" x14ac:dyDescent="0.3">
      <c r="J1105" s="327"/>
    </row>
    <row r="1106" spans="10:10" s="322" customFormat="1" x14ac:dyDescent="0.3">
      <c r="J1106" s="327"/>
    </row>
    <row r="1107" spans="10:10" s="322" customFormat="1" x14ac:dyDescent="0.3">
      <c r="J1107" s="327"/>
    </row>
    <row r="1108" spans="10:10" s="322" customFormat="1" x14ac:dyDescent="0.3">
      <c r="J1108" s="327"/>
    </row>
    <row r="1109" spans="10:10" s="322" customFormat="1" x14ac:dyDescent="0.3">
      <c r="J1109" s="327"/>
    </row>
    <row r="1110" spans="10:10" s="322" customFormat="1" x14ac:dyDescent="0.3">
      <c r="J1110" s="327"/>
    </row>
    <row r="1111" spans="10:10" s="322" customFormat="1" x14ac:dyDescent="0.3">
      <c r="J1111" s="327"/>
    </row>
    <row r="1112" spans="10:10" s="322" customFormat="1" x14ac:dyDescent="0.3">
      <c r="J1112" s="327"/>
    </row>
    <row r="1113" spans="10:10" s="322" customFormat="1" x14ac:dyDescent="0.3">
      <c r="J1113" s="327"/>
    </row>
    <row r="1114" spans="10:10" s="322" customFormat="1" x14ac:dyDescent="0.3">
      <c r="J1114" s="327"/>
    </row>
    <row r="1115" spans="10:10" s="322" customFormat="1" x14ac:dyDescent="0.3">
      <c r="J1115" s="327"/>
    </row>
    <row r="1116" spans="10:10" s="322" customFormat="1" x14ac:dyDescent="0.3">
      <c r="J1116" s="327"/>
    </row>
    <row r="1117" spans="10:10" s="322" customFormat="1" x14ac:dyDescent="0.3">
      <c r="J1117" s="327"/>
    </row>
    <row r="1118" spans="10:10" s="322" customFormat="1" x14ac:dyDescent="0.3">
      <c r="J1118" s="327"/>
    </row>
    <row r="1119" spans="10:10" s="322" customFormat="1" x14ac:dyDescent="0.3">
      <c r="J1119" s="327"/>
    </row>
    <row r="1120" spans="10:10" s="322" customFormat="1" x14ac:dyDescent="0.3">
      <c r="J1120" s="327"/>
    </row>
    <row r="1121" spans="10:10" s="322" customFormat="1" x14ac:dyDescent="0.3">
      <c r="J1121" s="327"/>
    </row>
    <row r="1122" spans="10:10" s="322" customFormat="1" x14ac:dyDescent="0.3">
      <c r="J1122" s="327"/>
    </row>
    <row r="1123" spans="10:10" s="322" customFormat="1" x14ac:dyDescent="0.3">
      <c r="J1123" s="327"/>
    </row>
    <row r="1124" spans="10:10" s="322" customFormat="1" x14ac:dyDescent="0.3">
      <c r="J1124" s="327"/>
    </row>
    <row r="1125" spans="10:10" s="322" customFormat="1" x14ac:dyDescent="0.3">
      <c r="J1125" s="327"/>
    </row>
    <row r="1126" spans="10:10" s="322" customFormat="1" x14ac:dyDescent="0.3">
      <c r="J1126" s="327"/>
    </row>
    <row r="1127" spans="10:10" s="322" customFormat="1" x14ac:dyDescent="0.3">
      <c r="J1127" s="327"/>
    </row>
    <row r="1128" spans="10:10" s="322" customFormat="1" x14ac:dyDescent="0.3">
      <c r="J1128" s="327"/>
    </row>
    <row r="1129" spans="10:10" s="322" customFormat="1" x14ac:dyDescent="0.3">
      <c r="J1129" s="327"/>
    </row>
    <row r="1130" spans="10:10" s="322" customFormat="1" x14ac:dyDescent="0.3">
      <c r="J1130" s="327"/>
    </row>
    <row r="1131" spans="10:10" s="322" customFormat="1" x14ac:dyDescent="0.3">
      <c r="J1131" s="327"/>
    </row>
    <row r="1132" spans="10:10" s="322" customFormat="1" x14ac:dyDescent="0.3">
      <c r="J1132" s="327"/>
    </row>
    <row r="1133" spans="10:10" s="322" customFormat="1" x14ac:dyDescent="0.3">
      <c r="J1133" s="327"/>
    </row>
    <row r="1134" spans="10:10" s="322" customFormat="1" x14ac:dyDescent="0.3">
      <c r="J1134" s="327"/>
    </row>
    <row r="1135" spans="10:10" s="322" customFormat="1" x14ac:dyDescent="0.3">
      <c r="J1135" s="327"/>
    </row>
    <row r="1136" spans="10:10" s="322" customFormat="1" x14ac:dyDescent="0.3">
      <c r="J1136" s="327"/>
    </row>
    <row r="1137" spans="10:10" s="322" customFormat="1" x14ac:dyDescent="0.3">
      <c r="J1137" s="327"/>
    </row>
    <row r="1138" spans="10:10" s="322" customFormat="1" x14ac:dyDescent="0.3">
      <c r="J1138" s="327"/>
    </row>
    <row r="1139" spans="10:10" s="322" customFormat="1" x14ac:dyDescent="0.3">
      <c r="J1139" s="327"/>
    </row>
    <row r="1140" spans="10:10" s="322" customFormat="1" x14ac:dyDescent="0.3">
      <c r="J1140" s="327"/>
    </row>
    <row r="1141" spans="10:10" s="322" customFormat="1" x14ac:dyDescent="0.3">
      <c r="J1141" s="327"/>
    </row>
    <row r="1142" spans="10:10" s="322" customFormat="1" x14ac:dyDescent="0.3">
      <c r="J1142" s="327"/>
    </row>
    <row r="1143" spans="10:10" s="322" customFormat="1" x14ac:dyDescent="0.3">
      <c r="J1143" s="327"/>
    </row>
    <row r="1144" spans="10:10" s="322" customFormat="1" x14ac:dyDescent="0.3">
      <c r="J1144" s="327"/>
    </row>
    <row r="1145" spans="10:10" s="322" customFormat="1" x14ac:dyDescent="0.3">
      <c r="J1145" s="327"/>
    </row>
    <row r="1146" spans="10:10" s="322" customFormat="1" x14ac:dyDescent="0.3">
      <c r="J1146" s="327"/>
    </row>
    <row r="1147" spans="10:10" s="322" customFormat="1" x14ac:dyDescent="0.3">
      <c r="J1147" s="327"/>
    </row>
    <row r="1148" spans="10:10" s="322" customFormat="1" x14ac:dyDescent="0.3">
      <c r="J1148" s="327"/>
    </row>
    <row r="1149" spans="10:10" s="322" customFormat="1" x14ac:dyDescent="0.3">
      <c r="J1149" s="327"/>
    </row>
    <row r="1150" spans="10:10" s="322" customFormat="1" x14ac:dyDescent="0.3">
      <c r="J1150" s="327"/>
    </row>
    <row r="1151" spans="10:10" s="322" customFormat="1" x14ac:dyDescent="0.3">
      <c r="J1151" s="327"/>
    </row>
    <row r="1152" spans="10:10" s="322" customFormat="1" x14ac:dyDescent="0.3">
      <c r="J1152" s="327"/>
    </row>
    <row r="1153" spans="10:10" s="322" customFormat="1" x14ac:dyDescent="0.3">
      <c r="J1153" s="327"/>
    </row>
    <row r="1154" spans="10:10" s="322" customFormat="1" x14ac:dyDescent="0.3">
      <c r="J1154" s="327"/>
    </row>
    <row r="1155" spans="10:10" s="322" customFormat="1" x14ac:dyDescent="0.3">
      <c r="J1155" s="327"/>
    </row>
    <row r="1156" spans="10:10" s="322" customFormat="1" x14ac:dyDescent="0.3">
      <c r="J1156" s="327"/>
    </row>
    <row r="1157" spans="10:10" s="322" customFormat="1" x14ac:dyDescent="0.3">
      <c r="J1157" s="327"/>
    </row>
    <row r="1158" spans="10:10" s="322" customFormat="1" x14ac:dyDescent="0.3">
      <c r="J1158" s="327"/>
    </row>
    <row r="1159" spans="10:10" s="322" customFormat="1" x14ac:dyDescent="0.3">
      <c r="J1159" s="327"/>
    </row>
    <row r="1160" spans="10:10" s="322" customFormat="1" x14ac:dyDescent="0.3">
      <c r="J1160" s="327"/>
    </row>
    <row r="1161" spans="10:10" s="322" customFormat="1" x14ac:dyDescent="0.3">
      <c r="J1161" s="327"/>
    </row>
    <row r="1162" spans="10:10" s="322" customFormat="1" x14ac:dyDescent="0.3">
      <c r="J1162" s="327"/>
    </row>
    <row r="1163" spans="10:10" s="322" customFormat="1" x14ac:dyDescent="0.3">
      <c r="J1163" s="327"/>
    </row>
    <row r="1164" spans="10:10" s="322" customFormat="1" x14ac:dyDescent="0.3">
      <c r="J1164" s="327"/>
    </row>
    <row r="1165" spans="10:10" s="322" customFormat="1" x14ac:dyDescent="0.3">
      <c r="J1165" s="327"/>
    </row>
    <row r="1166" spans="10:10" s="322" customFormat="1" x14ac:dyDescent="0.3">
      <c r="J1166" s="327"/>
    </row>
    <row r="1167" spans="10:10" s="322" customFormat="1" x14ac:dyDescent="0.3">
      <c r="J1167" s="327"/>
    </row>
    <row r="1168" spans="10:10" s="322" customFormat="1" x14ac:dyDescent="0.3">
      <c r="J1168" s="327"/>
    </row>
    <row r="1169" spans="10:10" s="322" customFormat="1" x14ac:dyDescent="0.3">
      <c r="J1169" s="327"/>
    </row>
    <row r="1170" spans="10:10" s="322" customFormat="1" x14ac:dyDescent="0.3">
      <c r="J1170" s="327"/>
    </row>
    <row r="1171" spans="10:10" s="322" customFormat="1" x14ac:dyDescent="0.3">
      <c r="J1171" s="327"/>
    </row>
    <row r="1172" spans="10:10" s="322" customFormat="1" x14ac:dyDescent="0.3">
      <c r="J1172" s="327"/>
    </row>
    <row r="1173" spans="10:10" s="322" customFormat="1" x14ac:dyDescent="0.3">
      <c r="J1173" s="327"/>
    </row>
    <row r="1174" spans="10:10" s="322" customFormat="1" x14ac:dyDescent="0.3">
      <c r="J1174" s="327"/>
    </row>
    <row r="1175" spans="10:10" s="322" customFormat="1" x14ac:dyDescent="0.3">
      <c r="J1175" s="327"/>
    </row>
    <row r="1176" spans="10:10" s="322" customFormat="1" x14ac:dyDescent="0.3">
      <c r="J1176" s="327"/>
    </row>
    <row r="1177" spans="10:10" s="322" customFormat="1" x14ac:dyDescent="0.3">
      <c r="J1177" s="327"/>
    </row>
    <row r="1178" spans="10:10" s="322" customFormat="1" x14ac:dyDescent="0.3">
      <c r="J1178" s="327"/>
    </row>
    <row r="1179" spans="10:10" s="322" customFormat="1" x14ac:dyDescent="0.3">
      <c r="J1179" s="327"/>
    </row>
    <row r="1180" spans="10:10" s="322" customFormat="1" x14ac:dyDescent="0.3">
      <c r="J1180" s="327"/>
    </row>
    <row r="1181" spans="10:10" s="322" customFormat="1" x14ac:dyDescent="0.3">
      <c r="J1181" s="327"/>
    </row>
    <row r="1182" spans="10:10" s="322" customFormat="1" x14ac:dyDescent="0.3">
      <c r="J1182" s="327"/>
    </row>
    <row r="1183" spans="10:10" s="322" customFormat="1" x14ac:dyDescent="0.3">
      <c r="J1183" s="327"/>
    </row>
    <row r="1184" spans="10:10" s="322" customFormat="1" x14ac:dyDescent="0.3">
      <c r="J1184" s="327"/>
    </row>
    <row r="1185" spans="10:10" s="322" customFormat="1" x14ac:dyDescent="0.3">
      <c r="J1185" s="327"/>
    </row>
    <row r="1186" spans="10:10" s="322" customFormat="1" x14ac:dyDescent="0.3">
      <c r="J1186" s="327"/>
    </row>
    <row r="1187" spans="10:10" s="322" customFormat="1" x14ac:dyDescent="0.3">
      <c r="J1187" s="327"/>
    </row>
    <row r="1188" spans="10:10" s="322" customFormat="1" x14ac:dyDescent="0.3">
      <c r="J1188" s="327"/>
    </row>
    <row r="1189" spans="10:10" s="322" customFormat="1" x14ac:dyDescent="0.3">
      <c r="J1189" s="327"/>
    </row>
    <row r="1190" spans="10:10" s="322" customFormat="1" x14ac:dyDescent="0.3">
      <c r="J1190" s="327"/>
    </row>
    <row r="1191" spans="10:10" s="322" customFormat="1" x14ac:dyDescent="0.3">
      <c r="J1191" s="327"/>
    </row>
    <row r="1192" spans="10:10" s="322" customFormat="1" x14ac:dyDescent="0.3">
      <c r="J1192" s="327"/>
    </row>
    <row r="1193" spans="10:10" s="322" customFormat="1" x14ac:dyDescent="0.3">
      <c r="J1193" s="327"/>
    </row>
    <row r="1194" spans="10:10" s="322" customFormat="1" x14ac:dyDescent="0.3">
      <c r="J1194" s="327"/>
    </row>
    <row r="1195" spans="10:10" s="322" customFormat="1" x14ac:dyDescent="0.3">
      <c r="J1195" s="327"/>
    </row>
    <row r="1196" spans="10:10" s="322" customFormat="1" x14ac:dyDescent="0.3">
      <c r="J1196" s="327"/>
    </row>
    <row r="1197" spans="10:10" s="322" customFormat="1" x14ac:dyDescent="0.3">
      <c r="J1197" s="327"/>
    </row>
    <row r="1198" spans="10:10" s="322" customFormat="1" x14ac:dyDescent="0.3">
      <c r="J1198" s="327"/>
    </row>
    <row r="1199" spans="10:10" s="322" customFormat="1" x14ac:dyDescent="0.3">
      <c r="J1199" s="327"/>
    </row>
    <row r="1200" spans="10:10" s="322" customFormat="1" x14ac:dyDescent="0.3">
      <c r="J1200" s="327"/>
    </row>
    <row r="1201" spans="10:10" s="322" customFormat="1" x14ac:dyDescent="0.3">
      <c r="J1201" s="327"/>
    </row>
    <row r="1202" spans="10:10" s="322" customFormat="1" x14ac:dyDescent="0.3">
      <c r="J1202" s="327"/>
    </row>
    <row r="1203" spans="10:10" s="322" customFormat="1" x14ac:dyDescent="0.3">
      <c r="J1203" s="327"/>
    </row>
    <row r="1204" spans="10:10" s="322" customFormat="1" x14ac:dyDescent="0.3">
      <c r="J1204" s="327"/>
    </row>
    <row r="1205" spans="10:10" s="322" customFormat="1" x14ac:dyDescent="0.3">
      <c r="J1205" s="327"/>
    </row>
    <row r="1206" spans="10:10" s="322" customFormat="1" x14ac:dyDescent="0.3">
      <c r="J1206" s="327"/>
    </row>
    <row r="1207" spans="10:10" s="322" customFormat="1" x14ac:dyDescent="0.3">
      <c r="J1207" s="327"/>
    </row>
    <row r="1208" spans="10:10" s="322" customFormat="1" x14ac:dyDescent="0.3">
      <c r="J1208" s="327"/>
    </row>
    <row r="1209" spans="10:10" s="322" customFormat="1" x14ac:dyDescent="0.3">
      <c r="J1209" s="327"/>
    </row>
    <row r="1210" spans="10:10" s="322" customFormat="1" x14ac:dyDescent="0.3">
      <c r="J1210" s="327"/>
    </row>
    <row r="1211" spans="10:10" s="322" customFormat="1" x14ac:dyDescent="0.3">
      <c r="J1211" s="327"/>
    </row>
    <row r="1212" spans="10:10" s="322" customFormat="1" x14ac:dyDescent="0.3">
      <c r="J1212" s="327"/>
    </row>
    <row r="1213" spans="10:10" s="322" customFormat="1" x14ac:dyDescent="0.3">
      <c r="J1213" s="327"/>
    </row>
    <row r="1214" spans="10:10" s="322" customFormat="1" x14ac:dyDescent="0.3">
      <c r="J1214" s="327"/>
    </row>
    <row r="1215" spans="10:10" s="322" customFormat="1" x14ac:dyDescent="0.3">
      <c r="J1215" s="327"/>
    </row>
    <row r="1216" spans="10:10" s="322" customFormat="1" x14ac:dyDescent="0.3">
      <c r="J1216" s="327"/>
    </row>
    <row r="1217" spans="10:10" s="322" customFormat="1" x14ac:dyDescent="0.3">
      <c r="J1217" s="327"/>
    </row>
    <row r="1218" spans="10:10" s="322" customFormat="1" x14ac:dyDescent="0.3">
      <c r="J1218" s="327"/>
    </row>
    <row r="1219" spans="10:10" s="322" customFormat="1" x14ac:dyDescent="0.3">
      <c r="J1219" s="327"/>
    </row>
    <row r="1220" spans="10:10" s="322" customFormat="1" x14ac:dyDescent="0.3">
      <c r="J1220" s="327"/>
    </row>
    <row r="1221" spans="10:10" s="322" customFormat="1" x14ac:dyDescent="0.3">
      <c r="J1221" s="327"/>
    </row>
    <row r="1222" spans="10:10" s="322" customFormat="1" x14ac:dyDescent="0.3">
      <c r="J1222" s="327"/>
    </row>
    <row r="1223" spans="10:10" s="322" customFormat="1" x14ac:dyDescent="0.3">
      <c r="J1223" s="327"/>
    </row>
    <row r="1224" spans="10:10" s="322" customFormat="1" x14ac:dyDescent="0.3">
      <c r="J1224" s="327"/>
    </row>
    <row r="1225" spans="10:10" s="322" customFormat="1" x14ac:dyDescent="0.3">
      <c r="J1225" s="327"/>
    </row>
    <row r="1226" spans="10:10" s="322" customFormat="1" x14ac:dyDescent="0.3">
      <c r="J1226" s="327"/>
    </row>
    <row r="1227" spans="10:10" s="322" customFormat="1" x14ac:dyDescent="0.3">
      <c r="J1227" s="327"/>
    </row>
    <row r="1228" spans="10:10" s="322" customFormat="1" x14ac:dyDescent="0.3">
      <c r="J1228" s="327"/>
    </row>
    <row r="1229" spans="10:10" s="322" customFormat="1" x14ac:dyDescent="0.3">
      <c r="J1229" s="327"/>
    </row>
    <row r="1230" spans="10:10" s="322" customFormat="1" x14ac:dyDescent="0.3">
      <c r="J1230" s="327"/>
    </row>
    <row r="1231" spans="10:10" s="322" customFormat="1" x14ac:dyDescent="0.3">
      <c r="J1231" s="327"/>
    </row>
    <row r="1232" spans="10:10" s="322" customFormat="1" x14ac:dyDescent="0.3">
      <c r="J1232" s="327"/>
    </row>
    <row r="1233" spans="10:10" s="322" customFormat="1" x14ac:dyDescent="0.3">
      <c r="J1233" s="327"/>
    </row>
    <row r="1234" spans="10:10" s="322" customFormat="1" x14ac:dyDescent="0.3">
      <c r="J1234" s="327"/>
    </row>
    <row r="1235" spans="10:10" s="322" customFormat="1" x14ac:dyDescent="0.3">
      <c r="J1235" s="327"/>
    </row>
    <row r="1236" spans="10:10" s="322" customFormat="1" x14ac:dyDescent="0.3">
      <c r="J1236" s="327"/>
    </row>
    <row r="1237" spans="10:10" s="322" customFormat="1" x14ac:dyDescent="0.3">
      <c r="J1237" s="327"/>
    </row>
    <row r="1238" spans="10:10" s="322" customFormat="1" x14ac:dyDescent="0.3">
      <c r="J1238" s="327"/>
    </row>
    <row r="1239" spans="10:10" s="322" customFormat="1" x14ac:dyDescent="0.3">
      <c r="J1239" s="327"/>
    </row>
    <row r="1240" spans="10:10" s="322" customFormat="1" x14ac:dyDescent="0.3">
      <c r="J1240" s="327"/>
    </row>
    <row r="1241" spans="10:10" s="322" customFormat="1" x14ac:dyDescent="0.3">
      <c r="J1241" s="327"/>
    </row>
    <row r="1242" spans="10:10" s="322" customFormat="1" x14ac:dyDescent="0.3">
      <c r="J1242" s="327"/>
    </row>
    <row r="1243" spans="10:10" s="322" customFormat="1" x14ac:dyDescent="0.3">
      <c r="J1243" s="327"/>
    </row>
    <row r="1244" spans="10:10" s="322" customFormat="1" x14ac:dyDescent="0.3">
      <c r="J1244" s="327"/>
    </row>
    <row r="1245" spans="10:10" s="322" customFormat="1" x14ac:dyDescent="0.3">
      <c r="J1245" s="327"/>
    </row>
    <row r="1246" spans="10:10" s="322" customFormat="1" x14ac:dyDescent="0.3">
      <c r="J1246" s="327"/>
    </row>
    <row r="1247" spans="10:10" s="322" customFormat="1" x14ac:dyDescent="0.3">
      <c r="J1247" s="327"/>
    </row>
    <row r="1248" spans="10:10" s="322" customFormat="1" x14ac:dyDescent="0.3">
      <c r="J1248" s="327"/>
    </row>
    <row r="1249" spans="10:10" s="322" customFormat="1" x14ac:dyDescent="0.3">
      <c r="J1249" s="327"/>
    </row>
    <row r="1250" spans="10:10" s="322" customFormat="1" x14ac:dyDescent="0.3">
      <c r="J1250" s="327"/>
    </row>
    <row r="1251" spans="10:10" s="322" customFormat="1" x14ac:dyDescent="0.3">
      <c r="J1251" s="327"/>
    </row>
    <row r="1252" spans="10:10" s="322" customFormat="1" x14ac:dyDescent="0.3">
      <c r="J1252" s="327"/>
    </row>
    <row r="1253" spans="10:10" s="322" customFormat="1" x14ac:dyDescent="0.3">
      <c r="J1253" s="327"/>
    </row>
    <row r="1254" spans="10:10" s="322" customFormat="1" x14ac:dyDescent="0.3">
      <c r="J1254" s="327"/>
    </row>
    <row r="1255" spans="10:10" s="322" customFormat="1" x14ac:dyDescent="0.3">
      <c r="J1255" s="327"/>
    </row>
    <row r="1256" spans="10:10" s="322" customFormat="1" x14ac:dyDescent="0.3">
      <c r="J1256" s="327"/>
    </row>
    <row r="1257" spans="10:10" s="322" customFormat="1" x14ac:dyDescent="0.3">
      <c r="J1257" s="327"/>
    </row>
    <row r="1258" spans="10:10" s="322" customFormat="1" x14ac:dyDescent="0.3">
      <c r="J1258" s="327"/>
    </row>
    <row r="1259" spans="10:10" s="322" customFormat="1" x14ac:dyDescent="0.3">
      <c r="J1259" s="327"/>
    </row>
    <row r="1260" spans="10:10" s="322" customFormat="1" x14ac:dyDescent="0.3">
      <c r="J1260" s="327"/>
    </row>
    <row r="1261" spans="10:10" s="322" customFormat="1" x14ac:dyDescent="0.3">
      <c r="J1261" s="327"/>
    </row>
    <row r="1262" spans="10:10" s="322" customFormat="1" x14ac:dyDescent="0.3">
      <c r="J1262" s="327"/>
    </row>
    <row r="1263" spans="10:10" s="322" customFormat="1" x14ac:dyDescent="0.3">
      <c r="J1263" s="327"/>
    </row>
    <row r="1264" spans="10:10" s="322" customFormat="1" x14ac:dyDescent="0.3">
      <c r="J1264" s="327"/>
    </row>
    <row r="1265" spans="10:10" s="322" customFormat="1" x14ac:dyDescent="0.3">
      <c r="J1265" s="327"/>
    </row>
    <row r="1266" spans="10:10" s="322" customFormat="1" x14ac:dyDescent="0.3">
      <c r="J1266" s="327"/>
    </row>
    <row r="1267" spans="10:10" s="322" customFormat="1" x14ac:dyDescent="0.3">
      <c r="J1267" s="327"/>
    </row>
    <row r="1268" spans="10:10" s="322" customFormat="1" x14ac:dyDescent="0.3">
      <c r="J1268" s="327"/>
    </row>
    <row r="1269" spans="10:10" s="322" customFormat="1" x14ac:dyDescent="0.3">
      <c r="J1269" s="327"/>
    </row>
    <row r="1270" spans="10:10" s="322" customFormat="1" x14ac:dyDescent="0.3">
      <c r="J1270" s="327"/>
    </row>
    <row r="1271" spans="10:10" s="322" customFormat="1" x14ac:dyDescent="0.3">
      <c r="J1271" s="327"/>
    </row>
    <row r="1272" spans="10:10" s="322" customFormat="1" x14ac:dyDescent="0.3">
      <c r="J1272" s="327"/>
    </row>
    <row r="1273" spans="10:10" s="322" customFormat="1" x14ac:dyDescent="0.3">
      <c r="J1273" s="327"/>
    </row>
    <row r="1274" spans="10:10" s="322" customFormat="1" x14ac:dyDescent="0.3">
      <c r="J1274" s="327"/>
    </row>
    <row r="1275" spans="10:10" s="322" customFormat="1" x14ac:dyDescent="0.3">
      <c r="J1275" s="327"/>
    </row>
    <row r="1276" spans="10:10" s="322" customFormat="1" x14ac:dyDescent="0.3">
      <c r="J1276" s="327"/>
    </row>
    <row r="1277" spans="10:10" s="322" customFormat="1" x14ac:dyDescent="0.3">
      <c r="J1277" s="327"/>
    </row>
    <row r="1278" spans="10:10" s="322" customFormat="1" x14ac:dyDescent="0.3">
      <c r="J1278" s="327"/>
    </row>
    <row r="1279" spans="10:10" s="322" customFormat="1" x14ac:dyDescent="0.3">
      <c r="J1279" s="327"/>
    </row>
    <row r="1280" spans="10:10" s="322" customFormat="1" x14ac:dyDescent="0.3">
      <c r="J1280" s="327"/>
    </row>
    <row r="1281" spans="10:10" s="322" customFormat="1" x14ac:dyDescent="0.3">
      <c r="J1281" s="327"/>
    </row>
    <row r="1282" spans="10:10" s="322" customFormat="1" x14ac:dyDescent="0.3">
      <c r="J1282" s="327"/>
    </row>
    <row r="1283" spans="10:10" s="322" customFormat="1" x14ac:dyDescent="0.3">
      <c r="J1283" s="327"/>
    </row>
    <row r="1284" spans="10:10" s="322" customFormat="1" x14ac:dyDescent="0.3">
      <c r="J1284" s="327"/>
    </row>
    <row r="1285" spans="10:10" s="322" customFormat="1" x14ac:dyDescent="0.3">
      <c r="J1285" s="327"/>
    </row>
    <row r="1286" spans="10:10" s="322" customFormat="1" x14ac:dyDescent="0.3">
      <c r="J1286" s="327"/>
    </row>
    <row r="1287" spans="10:10" s="322" customFormat="1" x14ac:dyDescent="0.3">
      <c r="J1287" s="327"/>
    </row>
    <row r="1288" spans="10:10" s="322" customFormat="1" x14ac:dyDescent="0.3">
      <c r="J1288" s="327"/>
    </row>
    <row r="1289" spans="10:10" s="322" customFormat="1" x14ac:dyDescent="0.3">
      <c r="J1289" s="327"/>
    </row>
    <row r="1290" spans="10:10" s="322" customFormat="1" x14ac:dyDescent="0.3">
      <c r="J1290" s="327"/>
    </row>
    <row r="1291" spans="10:10" s="322" customFormat="1" x14ac:dyDescent="0.3">
      <c r="J1291" s="327"/>
    </row>
    <row r="1292" spans="10:10" s="322" customFormat="1" x14ac:dyDescent="0.3">
      <c r="J1292" s="327"/>
    </row>
    <row r="1293" spans="10:10" s="322" customFormat="1" x14ac:dyDescent="0.3">
      <c r="J1293" s="327"/>
    </row>
    <row r="1294" spans="10:10" s="322" customFormat="1" x14ac:dyDescent="0.3">
      <c r="J1294" s="327"/>
    </row>
    <row r="1295" spans="10:10" s="322" customFormat="1" x14ac:dyDescent="0.3">
      <c r="J1295" s="327"/>
    </row>
    <row r="1296" spans="10:10" s="322" customFormat="1" x14ac:dyDescent="0.3">
      <c r="J1296" s="327"/>
    </row>
    <row r="1297" spans="10:10" s="322" customFormat="1" x14ac:dyDescent="0.3">
      <c r="J1297" s="327"/>
    </row>
    <row r="1298" spans="10:10" s="322" customFormat="1" x14ac:dyDescent="0.3">
      <c r="J1298" s="327"/>
    </row>
    <row r="1299" spans="10:10" s="322" customFormat="1" x14ac:dyDescent="0.3">
      <c r="J1299" s="327"/>
    </row>
    <row r="1300" spans="10:10" s="322" customFormat="1" x14ac:dyDescent="0.3">
      <c r="J1300" s="327"/>
    </row>
    <row r="1301" spans="10:10" s="322" customFormat="1" x14ac:dyDescent="0.3">
      <c r="J1301" s="327"/>
    </row>
    <row r="1302" spans="10:10" s="322" customFormat="1" x14ac:dyDescent="0.3">
      <c r="J1302" s="327"/>
    </row>
    <row r="1303" spans="10:10" s="322" customFormat="1" x14ac:dyDescent="0.3">
      <c r="J1303" s="327"/>
    </row>
    <row r="1304" spans="10:10" s="322" customFormat="1" x14ac:dyDescent="0.3">
      <c r="J1304" s="327"/>
    </row>
    <row r="1305" spans="10:10" s="322" customFormat="1" x14ac:dyDescent="0.3">
      <c r="J1305" s="327"/>
    </row>
    <row r="1306" spans="10:10" s="322" customFormat="1" x14ac:dyDescent="0.3">
      <c r="J1306" s="327"/>
    </row>
    <row r="1307" spans="10:10" s="322" customFormat="1" x14ac:dyDescent="0.3">
      <c r="J1307" s="327"/>
    </row>
    <row r="1308" spans="10:10" s="322" customFormat="1" x14ac:dyDescent="0.3">
      <c r="J1308" s="327"/>
    </row>
    <row r="1309" spans="10:10" s="322" customFormat="1" x14ac:dyDescent="0.3">
      <c r="J1309" s="327"/>
    </row>
    <row r="1310" spans="10:10" s="322" customFormat="1" x14ac:dyDescent="0.3">
      <c r="J1310" s="327"/>
    </row>
    <row r="1311" spans="10:10" s="322" customFormat="1" x14ac:dyDescent="0.3">
      <c r="J1311" s="327"/>
    </row>
    <row r="1312" spans="10:10" s="322" customFormat="1" x14ac:dyDescent="0.3">
      <c r="J1312" s="327"/>
    </row>
    <row r="1313" spans="10:10" s="322" customFormat="1" x14ac:dyDescent="0.3">
      <c r="J1313" s="327"/>
    </row>
    <row r="1314" spans="10:10" s="322" customFormat="1" x14ac:dyDescent="0.3">
      <c r="J1314" s="327"/>
    </row>
    <row r="1315" spans="10:10" s="322" customFormat="1" x14ac:dyDescent="0.3">
      <c r="J1315" s="327"/>
    </row>
    <row r="1316" spans="10:10" s="322" customFormat="1" x14ac:dyDescent="0.3">
      <c r="J1316" s="327"/>
    </row>
    <row r="1317" spans="10:10" s="322" customFormat="1" x14ac:dyDescent="0.3">
      <c r="J1317" s="327"/>
    </row>
    <row r="1318" spans="10:10" s="322" customFormat="1" x14ac:dyDescent="0.3">
      <c r="J1318" s="327"/>
    </row>
    <row r="1319" spans="10:10" s="322" customFormat="1" x14ac:dyDescent="0.3">
      <c r="J1319" s="327"/>
    </row>
    <row r="1320" spans="10:10" s="322" customFormat="1" x14ac:dyDescent="0.3">
      <c r="J1320" s="327"/>
    </row>
    <row r="1321" spans="10:10" s="322" customFormat="1" x14ac:dyDescent="0.3">
      <c r="J1321" s="327"/>
    </row>
    <row r="1322" spans="10:10" s="322" customFormat="1" x14ac:dyDescent="0.3">
      <c r="J1322" s="327"/>
    </row>
    <row r="1323" spans="10:10" s="322" customFormat="1" x14ac:dyDescent="0.3">
      <c r="J1323" s="327"/>
    </row>
    <row r="1324" spans="10:10" s="322" customFormat="1" x14ac:dyDescent="0.3">
      <c r="J1324" s="327"/>
    </row>
    <row r="1325" spans="10:10" s="322" customFormat="1" x14ac:dyDescent="0.3">
      <c r="J1325" s="327"/>
    </row>
    <row r="1326" spans="10:10" s="322" customFormat="1" x14ac:dyDescent="0.3">
      <c r="J1326" s="327"/>
    </row>
    <row r="1327" spans="10:10" s="322" customFormat="1" x14ac:dyDescent="0.3">
      <c r="J1327" s="327"/>
    </row>
    <row r="1328" spans="10:10" s="322" customFormat="1" x14ac:dyDescent="0.3">
      <c r="J1328" s="327"/>
    </row>
    <row r="1329" spans="10:10" s="322" customFormat="1" x14ac:dyDescent="0.3">
      <c r="J1329" s="327"/>
    </row>
    <row r="1330" spans="10:10" s="322" customFormat="1" x14ac:dyDescent="0.3">
      <c r="J1330" s="327"/>
    </row>
    <row r="1331" spans="10:10" s="322" customFormat="1" x14ac:dyDescent="0.3">
      <c r="J1331" s="327"/>
    </row>
    <row r="1332" spans="10:10" s="322" customFormat="1" x14ac:dyDescent="0.3">
      <c r="J1332" s="327"/>
    </row>
    <row r="1333" spans="10:10" s="322" customFormat="1" x14ac:dyDescent="0.3">
      <c r="J1333" s="327"/>
    </row>
    <row r="1334" spans="10:10" s="322" customFormat="1" x14ac:dyDescent="0.3">
      <c r="J1334" s="327"/>
    </row>
    <row r="1335" spans="10:10" s="322" customFormat="1" x14ac:dyDescent="0.3">
      <c r="J1335" s="327"/>
    </row>
    <row r="1336" spans="10:10" s="322" customFormat="1" x14ac:dyDescent="0.3">
      <c r="J1336" s="327"/>
    </row>
    <row r="1337" spans="10:10" s="322" customFormat="1" x14ac:dyDescent="0.3">
      <c r="J1337" s="327"/>
    </row>
    <row r="1338" spans="10:10" s="322" customFormat="1" x14ac:dyDescent="0.3">
      <c r="J1338" s="327"/>
    </row>
    <row r="1339" spans="10:10" s="322" customFormat="1" x14ac:dyDescent="0.3">
      <c r="J1339" s="327"/>
    </row>
    <row r="1340" spans="10:10" s="322" customFormat="1" x14ac:dyDescent="0.3">
      <c r="J1340" s="327"/>
    </row>
    <row r="1341" spans="10:10" s="322" customFormat="1" x14ac:dyDescent="0.3">
      <c r="J1341" s="327"/>
    </row>
    <row r="1342" spans="10:10" s="322" customFormat="1" x14ac:dyDescent="0.3">
      <c r="J1342" s="327"/>
    </row>
    <row r="1343" spans="10:10" s="322" customFormat="1" x14ac:dyDescent="0.3">
      <c r="J1343" s="327"/>
    </row>
    <row r="1344" spans="10:10" s="322" customFormat="1" x14ac:dyDescent="0.3">
      <c r="J1344" s="327"/>
    </row>
    <row r="1345" spans="10:10" s="322" customFormat="1" x14ac:dyDescent="0.3">
      <c r="J1345" s="327"/>
    </row>
    <row r="1346" spans="10:10" s="322" customFormat="1" x14ac:dyDescent="0.3">
      <c r="J1346" s="327"/>
    </row>
    <row r="1347" spans="10:10" s="322" customFormat="1" x14ac:dyDescent="0.3">
      <c r="J1347" s="327"/>
    </row>
    <row r="1348" spans="10:10" s="322" customFormat="1" x14ac:dyDescent="0.3">
      <c r="J1348" s="327"/>
    </row>
    <row r="1349" spans="10:10" s="322" customFormat="1" x14ac:dyDescent="0.3">
      <c r="J1349" s="327"/>
    </row>
    <row r="1350" spans="10:10" s="322" customFormat="1" x14ac:dyDescent="0.3">
      <c r="J1350" s="327"/>
    </row>
    <row r="1351" spans="10:10" s="322" customFormat="1" x14ac:dyDescent="0.3">
      <c r="J1351" s="327"/>
    </row>
    <row r="1352" spans="10:10" s="322" customFormat="1" x14ac:dyDescent="0.3">
      <c r="J1352" s="327"/>
    </row>
    <row r="1353" spans="10:10" s="322" customFormat="1" x14ac:dyDescent="0.3">
      <c r="J1353" s="327"/>
    </row>
    <row r="1354" spans="10:10" s="322" customFormat="1" x14ac:dyDescent="0.3">
      <c r="J1354" s="327"/>
    </row>
    <row r="1355" spans="10:10" s="322" customFormat="1" x14ac:dyDescent="0.3">
      <c r="J1355" s="327"/>
    </row>
    <row r="1356" spans="10:10" s="322" customFormat="1" x14ac:dyDescent="0.3">
      <c r="J1356" s="327"/>
    </row>
    <row r="1357" spans="10:10" s="322" customFormat="1" x14ac:dyDescent="0.3">
      <c r="J1357" s="327"/>
    </row>
    <row r="1358" spans="10:10" s="322" customFormat="1" x14ac:dyDescent="0.3">
      <c r="J1358" s="327"/>
    </row>
    <row r="1359" spans="10:10" s="322" customFormat="1" x14ac:dyDescent="0.3">
      <c r="J1359" s="327"/>
    </row>
    <row r="1360" spans="10:10" s="322" customFormat="1" x14ac:dyDescent="0.3">
      <c r="J1360" s="327"/>
    </row>
    <row r="1361" spans="10:10" s="322" customFormat="1" x14ac:dyDescent="0.3">
      <c r="J1361" s="327"/>
    </row>
    <row r="1362" spans="10:10" s="322" customFormat="1" x14ac:dyDescent="0.3">
      <c r="J1362" s="327"/>
    </row>
    <row r="1363" spans="10:10" s="322" customFormat="1" x14ac:dyDescent="0.3">
      <c r="J1363" s="327"/>
    </row>
    <row r="1364" spans="10:10" s="322" customFormat="1" x14ac:dyDescent="0.3">
      <c r="J1364" s="327"/>
    </row>
    <row r="1365" spans="10:10" s="322" customFormat="1" x14ac:dyDescent="0.3">
      <c r="J1365" s="327"/>
    </row>
    <row r="1366" spans="10:10" s="322" customFormat="1" x14ac:dyDescent="0.3">
      <c r="J1366" s="327"/>
    </row>
    <row r="1367" spans="10:10" s="322" customFormat="1" x14ac:dyDescent="0.3">
      <c r="J1367" s="327"/>
    </row>
    <row r="1368" spans="10:10" s="322" customFormat="1" x14ac:dyDescent="0.3">
      <c r="J1368" s="327"/>
    </row>
    <row r="1369" spans="10:10" s="322" customFormat="1" x14ac:dyDescent="0.3">
      <c r="J1369" s="327"/>
    </row>
    <row r="1370" spans="10:10" s="322" customFormat="1" x14ac:dyDescent="0.3">
      <c r="J1370" s="327"/>
    </row>
    <row r="1371" spans="10:10" s="322" customFormat="1" x14ac:dyDescent="0.3">
      <c r="J1371" s="327"/>
    </row>
    <row r="1372" spans="10:10" s="322" customFormat="1" x14ac:dyDescent="0.3">
      <c r="J1372" s="327"/>
    </row>
    <row r="1373" spans="10:10" s="322" customFormat="1" x14ac:dyDescent="0.3">
      <c r="J1373" s="327"/>
    </row>
    <row r="1374" spans="10:10" s="322" customFormat="1" x14ac:dyDescent="0.3">
      <c r="J1374" s="327"/>
    </row>
    <row r="1375" spans="10:10" s="322" customFormat="1" x14ac:dyDescent="0.3">
      <c r="J1375" s="327"/>
    </row>
    <row r="1376" spans="10:10" s="322" customFormat="1" x14ac:dyDescent="0.3">
      <c r="J1376" s="327"/>
    </row>
    <row r="1377" spans="10:10" s="322" customFormat="1" x14ac:dyDescent="0.3">
      <c r="J1377" s="327"/>
    </row>
    <row r="1378" spans="10:10" s="322" customFormat="1" x14ac:dyDescent="0.3">
      <c r="J1378" s="327"/>
    </row>
    <row r="1379" spans="10:10" s="322" customFormat="1" x14ac:dyDescent="0.3">
      <c r="J1379" s="327"/>
    </row>
    <row r="1380" spans="10:10" s="322" customFormat="1" x14ac:dyDescent="0.3">
      <c r="J1380" s="327"/>
    </row>
    <row r="1381" spans="10:10" s="322" customFormat="1" x14ac:dyDescent="0.3">
      <c r="J1381" s="327"/>
    </row>
    <row r="1382" spans="10:10" s="322" customFormat="1" x14ac:dyDescent="0.3">
      <c r="J1382" s="327"/>
    </row>
    <row r="1383" spans="10:10" s="322" customFormat="1" x14ac:dyDescent="0.3">
      <c r="J1383" s="327"/>
    </row>
    <row r="1384" spans="10:10" s="322" customFormat="1" x14ac:dyDescent="0.3">
      <c r="J1384" s="327"/>
    </row>
    <row r="1385" spans="10:10" s="322" customFormat="1" x14ac:dyDescent="0.3">
      <c r="J1385" s="327"/>
    </row>
    <row r="1386" spans="10:10" s="322" customFormat="1" x14ac:dyDescent="0.3">
      <c r="J1386" s="327"/>
    </row>
    <row r="1387" spans="10:10" s="322" customFormat="1" x14ac:dyDescent="0.3">
      <c r="J1387" s="327"/>
    </row>
    <row r="1388" spans="10:10" s="322" customFormat="1" x14ac:dyDescent="0.3">
      <c r="J1388" s="327"/>
    </row>
    <row r="1389" spans="10:10" s="322" customFormat="1" x14ac:dyDescent="0.3">
      <c r="J1389" s="327"/>
    </row>
    <row r="1390" spans="10:10" s="322" customFormat="1" x14ac:dyDescent="0.3">
      <c r="J1390" s="327"/>
    </row>
    <row r="1391" spans="10:10" s="322" customFormat="1" x14ac:dyDescent="0.3">
      <c r="J1391" s="327"/>
    </row>
    <row r="1392" spans="10:10" s="322" customFormat="1" x14ac:dyDescent="0.3">
      <c r="J1392" s="327"/>
    </row>
    <row r="1393" spans="10:10" s="322" customFormat="1" x14ac:dyDescent="0.3">
      <c r="J1393" s="327"/>
    </row>
    <row r="1394" spans="10:10" s="322" customFormat="1" x14ac:dyDescent="0.3">
      <c r="J1394" s="327"/>
    </row>
    <row r="1395" spans="10:10" s="322" customFormat="1" x14ac:dyDescent="0.3">
      <c r="J1395" s="327"/>
    </row>
    <row r="1396" spans="10:10" s="322" customFormat="1" x14ac:dyDescent="0.3">
      <c r="J1396" s="327"/>
    </row>
    <row r="1397" spans="10:10" s="322" customFormat="1" x14ac:dyDescent="0.3">
      <c r="J1397" s="327"/>
    </row>
    <row r="1398" spans="10:10" s="322" customFormat="1" x14ac:dyDescent="0.3">
      <c r="J1398" s="327"/>
    </row>
    <row r="1399" spans="10:10" s="322" customFormat="1" x14ac:dyDescent="0.3">
      <c r="J1399" s="327"/>
    </row>
    <row r="1400" spans="10:10" s="322" customFormat="1" x14ac:dyDescent="0.3">
      <c r="J1400" s="327"/>
    </row>
    <row r="1401" spans="10:10" s="322" customFormat="1" x14ac:dyDescent="0.3">
      <c r="J1401" s="327"/>
    </row>
    <row r="1402" spans="10:10" s="322" customFormat="1" x14ac:dyDescent="0.3">
      <c r="J1402" s="327"/>
    </row>
    <row r="1403" spans="10:10" s="322" customFormat="1" x14ac:dyDescent="0.3">
      <c r="J1403" s="327"/>
    </row>
    <row r="1404" spans="10:10" s="322" customFormat="1" x14ac:dyDescent="0.3">
      <c r="J1404" s="327"/>
    </row>
    <row r="1405" spans="10:10" s="322" customFormat="1" x14ac:dyDescent="0.3">
      <c r="J1405" s="327"/>
    </row>
    <row r="1406" spans="10:10" s="322" customFormat="1" x14ac:dyDescent="0.3">
      <c r="J1406" s="327"/>
    </row>
    <row r="1407" spans="10:10" s="322" customFormat="1" x14ac:dyDescent="0.3">
      <c r="J1407" s="327"/>
    </row>
    <row r="1408" spans="10:10" s="322" customFormat="1" x14ac:dyDescent="0.3">
      <c r="J1408" s="327"/>
    </row>
    <row r="1409" spans="10:10" s="322" customFormat="1" x14ac:dyDescent="0.3">
      <c r="J1409" s="327"/>
    </row>
    <row r="1410" spans="10:10" s="322" customFormat="1" x14ac:dyDescent="0.3">
      <c r="J1410" s="327"/>
    </row>
    <row r="1411" spans="10:10" s="322" customFormat="1" x14ac:dyDescent="0.3">
      <c r="J1411" s="327"/>
    </row>
    <row r="1412" spans="10:10" s="322" customFormat="1" x14ac:dyDescent="0.3">
      <c r="J1412" s="327"/>
    </row>
    <row r="1413" spans="10:10" s="322" customFormat="1" x14ac:dyDescent="0.3">
      <c r="J1413" s="327"/>
    </row>
    <row r="1414" spans="10:10" s="322" customFormat="1" x14ac:dyDescent="0.3">
      <c r="J1414" s="327"/>
    </row>
    <row r="1415" spans="10:10" s="322" customFormat="1" x14ac:dyDescent="0.3">
      <c r="J1415" s="327"/>
    </row>
    <row r="1416" spans="10:10" s="322" customFormat="1" x14ac:dyDescent="0.3">
      <c r="J1416" s="327"/>
    </row>
    <row r="1417" spans="10:10" s="322" customFormat="1" x14ac:dyDescent="0.3">
      <c r="J1417" s="327"/>
    </row>
    <row r="1418" spans="10:10" s="322" customFormat="1" x14ac:dyDescent="0.3">
      <c r="J1418" s="327"/>
    </row>
    <row r="1419" spans="10:10" s="322" customFormat="1" x14ac:dyDescent="0.3">
      <c r="J1419" s="327"/>
    </row>
    <row r="1420" spans="10:10" s="322" customFormat="1" x14ac:dyDescent="0.3">
      <c r="J1420" s="327"/>
    </row>
    <row r="1421" spans="10:10" s="322" customFormat="1" x14ac:dyDescent="0.3">
      <c r="J1421" s="327"/>
    </row>
    <row r="1422" spans="10:10" s="322" customFormat="1" x14ac:dyDescent="0.3">
      <c r="J1422" s="327"/>
    </row>
    <row r="1423" spans="10:10" s="322" customFormat="1" x14ac:dyDescent="0.3">
      <c r="J1423" s="327"/>
    </row>
    <row r="1424" spans="10:10" s="322" customFormat="1" x14ac:dyDescent="0.3">
      <c r="J1424" s="327"/>
    </row>
    <row r="1425" spans="10:10" s="322" customFormat="1" x14ac:dyDescent="0.3">
      <c r="J1425" s="327"/>
    </row>
    <row r="1426" spans="10:10" s="322" customFormat="1" x14ac:dyDescent="0.3">
      <c r="J1426" s="327"/>
    </row>
  </sheetData>
  <autoFilter ref="B8:O114">
    <sortState ref="B9:P117">
      <sortCondition ref="L8:L11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Z1481"/>
  <sheetViews>
    <sheetView tabSelected="1" topLeftCell="F1" workbookViewId="0">
      <pane ySplit="7" topLeftCell="A8" activePane="bottomLeft" state="frozen"/>
      <selection activeCell="B1" sqref="B1"/>
      <selection pane="bottomLeft" activeCell="N174" sqref="N174"/>
    </sheetView>
  </sheetViews>
  <sheetFormatPr defaultColWidth="9.109375" defaultRowHeight="10.199999999999999" x14ac:dyDescent="0.3"/>
  <cols>
    <col min="1" max="1" width="2.109375" style="317" customWidth="1"/>
    <col min="2" max="2" width="13.5546875" style="317" bestFit="1" customWidth="1"/>
    <col min="3" max="3" width="11" style="317" customWidth="1"/>
    <col min="4" max="4" width="17.44140625" style="317" bestFit="1" customWidth="1"/>
    <col min="5" max="5" width="38.6640625" style="317" bestFit="1" customWidth="1"/>
    <col min="6" max="6" width="38.88671875" style="317" bestFit="1" customWidth="1"/>
    <col min="7" max="7" width="13.33203125" style="317" customWidth="1"/>
    <col min="8" max="8" width="12.5546875" style="317" bestFit="1" customWidth="1"/>
    <col min="9" max="9" width="14.33203125" style="317" bestFit="1" customWidth="1"/>
    <col min="10" max="10" width="15.88671875" style="318" hidden="1" customWidth="1"/>
    <col min="11" max="11" width="14.44140625" style="317" bestFit="1" customWidth="1"/>
    <col min="12" max="12" width="12.33203125" style="317" customWidth="1"/>
    <col min="13" max="13" width="13.6640625" style="317" customWidth="1"/>
    <col min="14" max="14" width="32.33203125" style="317" bestFit="1" customWidth="1"/>
    <col min="15" max="15" width="30.5546875" style="317" bestFit="1" customWidth="1"/>
    <col min="16" max="16384" width="9.109375" style="317"/>
  </cols>
  <sheetData>
    <row r="1" spans="1:77" x14ac:dyDescent="0.3">
      <c r="A1" s="316"/>
    </row>
    <row r="2" spans="1:77" x14ac:dyDescent="0.3">
      <c r="A2" s="316"/>
      <c r="F2" s="302" t="s">
        <v>0</v>
      </c>
      <c r="G2" s="302" t="s">
        <v>1</v>
      </c>
      <c r="H2" s="302" t="s">
        <v>2</v>
      </c>
    </row>
    <row r="3" spans="1:77" x14ac:dyDescent="0.3">
      <c r="A3" s="316"/>
      <c r="F3" s="303" t="s">
        <v>3</v>
      </c>
      <c r="G3" s="304">
        <f>H135</f>
        <v>1532749.77</v>
      </c>
      <c r="H3" s="300"/>
    </row>
    <row r="4" spans="1:77" x14ac:dyDescent="0.3">
      <c r="A4" s="316"/>
      <c r="F4" s="303" t="s">
        <v>5</v>
      </c>
      <c r="G4" s="304">
        <f>I135</f>
        <v>1532749.77</v>
      </c>
      <c r="H4" s="300"/>
    </row>
    <row r="5" spans="1:77" x14ac:dyDescent="0.3">
      <c r="A5" s="316"/>
      <c r="F5" s="303" t="s">
        <v>7</v>
      </c>
      <c r="G5" s="304">
        <f>SUM(G3:G3)-G4</f>
        <v>0</v>
      </c>
      <c r="H5" s="305" t="s">
        <v>8</v>
      </c>
    </row>
    <row r="6" spans="1:77" x14ac:dyDescent="0.3">
      <c r="A6" s="316"/>
    </row>
    <row r="7" spans="1:77" s="510" customFormat="1" ht="20.399999999999999" x14ac:dyDescent="0.3">
      <c r="A7" s="511"/>
      <c r="B7" s="330" t="s">
        <v>9</v>
      </c>
      <c r="C7" s="330" t="s">
        <v>10</v>
      </c>
      <c r="D7" s="330" t="s">
        <v>132</v>
      </c>
      <c r="E7" s="330" t="s">
        <v>11</v>
      </c>
      <c r="F7" s="330" t="s">
        <v>12</v>
      </c>
      <c r="G7" s="330" t="s">
        <v>13</v>
      </c>
      <c r="H7" s="330" t="s">
        <v>14</v>
      </c>
      <c r="I7" s="330" t="s">
        <v>15</v>
      </c>
      <c r="J7" s="508" t="s">
        <v>16</v>
      </c>
      <c r="K7" s="330" t="s">
        <v>17</v>
      </c>
      <c r="L7" s="330" t="s">
        <v>18</v>
      </c>
      <c r="M7" s="330" t="s">
        <v>19</v>
      </c>
      <c r="N7" s="330" t="s">
        <v>21</v>
      </c>
      <c r="O7" s="330" t="s">
        <v>22</v>
      </c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11"/>
      <c r="AN7" s="511"/>
      <c r="AO7" s="511"/>
      <c r="AP7" s="511"/>
      <c r="AQ7" s="511"/>
      <c r="AR7" s="511"/>
      <c r="AS7" s="511"/>
      <c r="AT7" s="511"/>
      <c r="AU7" s="511"/>
      <c r="AV7" s="511"/>
      <c r="AW7" s="511"/>
      <c r="AX7" s="511"/>
      <c r="AY7" s="511"/>
      <c r="AZ7" s="511"/>
      <c r="BA7" s="511"/>
      <c r="BB7" s="511"/>
      <c r="BC7" s="511"/>
      <c r="BD7" s="511"/>
      <c r="BE7" s="511"/>
      <c r="BF7" s="511"/>
      <c r="BG7" s="511"/>
      <c r="BH7" s="511"/>
      <c r="BI7" s="511"/>
      <c r="BJ7" s="511"/>
      <c r="BK7" s="511"/>
      <c r="BL7" s="511"/>
      <c r="BM7" s="511"/>
      <c r="BN7" s="511"/>
      <c r="BO7" s="511"/>
      <c r="BP7" s="511"/>
      <c r="BQ7" s="511"/>
      <c r="BR7" s="511"/>
      <c r="BS7" s="511"/>
      <c r="BT7" s="511"/>
      <c r="BU7" s="511"/>
      <c r="BV7" s="511"/>
      <c r="BW7" s="511"/>
      <c r="BX7" s="511"/>
    </row>
    <row r="8" spans="1:77" s="420" customFormat="1" hidden="1" x14ac:dyDescent="0.3">
      <c r="A8" s="419"/>
      <c r="B8" s="421"/>
      <c r="C8" s="297">
        <v>43467</v>
      </c>
      <c r="D8" s="421"/>
      <c r="E8" s="421" t="s">
        <v>389</v>
      </c>
      <c r="F8" s="421" t="s">
        <v>62</v>
      </c>
      <c r="G8" s="421" t="s">
        <v>256</v>
      </c>
      <c r="H8" s="324">
        <v>161.32</v>
      </c>
      <c r="I8" s="324"/>
      <c r="J8" s="422"/>
      <c r="K8" s="297">
        <v>43467</v>
      </c>
      <c r="L8" s="297">
        <v>43467</v>
      </c>
      <c r="M8" s="421" t="s">
        <v>231</v>
      </c>
      <c r="N8" s="421"/>
      <c r="O8" s="421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19"/>
      <c r="AQ8" s="419"/>
      <c r="AR8" s="419"/>
      <c r="AS8" s="419"/>
      <c r="AT8" s="419"/>
      <c r="AU8" s="419"/>
      <c r="AV8" s="419"/>
      <c r="AW8" s="419"/>
      <c r="AX8" s="419"/>
      <c r="AY8" s="419"/>
      <c r="AZ8" s="419"/>
      <c r="BA8" s="419"/>
      <c r="BB8" s="419"/>
      <c r="BC8" s="419"/>
      <c r="BD8" s="419"/>
      <c r="BE8" s="419"/>
      <c r="BF8" s="419"/>
      <c r="BG8" s="419"/>
      <c r="BH8" s="419"/>
      <c r="BI8" s="419"/>
      <c r="BJ8" s="419"/>
      <c r="BK8" s="419"/>
      <c r="BL8" s="419"/>
      <c r="BM8" s="419"/>
      <c r="BN8" s="419"/>
      <c r="BO8" s="419"/>
      <c r="BP8" s="419"/>
      <c r="BQ8" s="419"/>
      <c r="BR8" s="419"/>
      <c r="BS8" s="419"/>
      <c r="BT8" s="419"/>
      <c r="BU8" s="419"/>
      <c r="BV8" s="419"/>
      <c r="BW8" s="419"/>
      <c r="BX8" s="419"/>
    </row>
    <row r="9" spans="1:77" s="322" customFormat="1" hidden="1" x14ac:dyDescent="0.3">
      <c r="A9" s="319"/>
      <c r="B9" s="300">
        <v>5402766</v>
      </c>
      <c r="C9" s="297">
        <v>43461</v>
      </c>
      <c r="D9" s="300" t="s">
        <v>163</v>
      </c>
      <c r="E9" s="300" t="s">
        <v>85</v>
      </c>
      <c r="F9" s="300" t="s">
        <v>260</v>
      </c>
      <c r="G9" s="300" t="s">
        <v>217</v>
      </c>
      <c r="H9" s="324"/>
      <c r="I9" s="324">
        <v>27.65</v>
      </c>
      <c r="J9" s="321"/>
      <c r="K9" s="297">
        <v>43490</v>
      </c>
      <c r="L9" s="297">
        <v>43467</v>
      </c>
      <c r="M9" s="309" t="s">
        <v>31</v>
      </c>
      <c r="N9" s="300"/>
      <c r="O9" s="300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</row>
    <row r="10" spans="1:77" s="322" customFormat="1" hidden="1" x14ac:dyDescent="0.3">
      <c r="A10" s="319"/>
      <c r="B10" s="300">
        <v>39386976</v>
      </c>
      <c r="C10" s="297">
        <v>43461</v>
      </c>
      <c r="D10" s="300" t="s">
        <v>155</v>
      </c>
      <c r="E10" s="300" t="s">
        <v>84</v>
      </c>
      <c r="F10" s="300" t="s">
        <v>261</v>
      </c>
      <c r="G10" s="300" t="s">
        <v>217</v>
      </c>
      <c r="H10" s="324"/>
      <c r="I10" s="324">
        <v>16.97</v>
      </c>
      <c r="J10" s="321"/>
      <c r="K10" s="297">
        <v>43491</v>
      </c>
      <c r="L10" s="297">
        <v>43467</v>
      </c>
      <c r="M10" s="309" t="s">
        <v>31</v>
      </c>
      <c r="N10" s="300"/>
      <c r="O10" s="300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</row>
    <row r="11" spans="1:77" s="322" customFormat="1" hidden="1" x14ac:dyDescent="0.3">
      <c r="A11" s="319"/>
      <c r="B11" s="323">
        <v>256121</v>
      </c>
      <c r="C11" s="297">
        <v>43439</v>
      </c>
      <c r="D11" s="300" t="s">
        <v>214</v>
      </c>
      <c r="E11" s="300" t="s">
        <v>213</v>
      </c>
      <c r="F11" s="300" t="s">
        <v>159</v>
      </c>
      <c r="G11" s="300" t="s">
        <v>217</v>
      </c>
      <c r="H11" s="324"/>
      <c r="I11" s="324">
        <v>116.7</v>
      </c>
      <c r="J11" s="299"/>
      <c r="K11" s="297">
        <v>43467</v>
      </c>
      <c r="L11" s="297">
        <v>43467</v>
      </c>
      <c r="M11" s="309" t="s">
        <v>31</v>
      </c>
      <c r="N11" s="300"/>
      <c r="O11" s="300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</row>
    <row r="12" spans="1:77" s="420" customFormat="1" hidden="1" x14ac:dyDescent="0.3">
      <c r="A12" s="419"/>
      <c r="B12" s="421"/>
      <c r="C12" s="297">
        <v>43468</v>
      </c>
      <c r="D12" s="421"/>
      <c r="E12" s="421" t="s">
        <v>509</v>
      </c>
      <c r="F12" s="421" t="s">
        <v>390</v>
      </c>
      <c r="G12" s="421" t="s">
        <v>256</v>
      </c>
      <c r="H12" s="324">
        <v>399.75</v>
      </c>
      <c r="I12" s="324"/>
      <c r="J12" s="422"/>
      <c r="K12" s="297">
        <v>43468</v>
      </c>
      <c r="L12" s="297">
        <v>43468</v>
      </c>
      <c r="M12" s="421" t="s">
        <v>231</v>
      </c>
      <c r="N12" s="421"/>
      <c r="O12" s="421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19"/>
      <c r="AN12" s="419"/>
      <c r="AO12" s="419"/>
      <c r="AP12" s="419"/>
      <c r="AQ12" s="419"/>
      <c r="AR12" s="419"/>
      <c r="AS12" s="419"/>
      <c r="AT12" s="419"/>
      <c r="AU12" s="419"/>
      <c r="AV12" s="419"/>
      <c r="AW12" s="419"/>
      <c r="AX12" s="419"/>
      <c r="AY12" s="419"/>
      <c r="AZ12" s="419"/>
      <c r="BA12" s="419"/>
      <c r="BB12" s="419"/>
      <c r="BC12" s="419"/>
      <c r="BD12" s="419"/>
      <c r="BE12" s="419"/>
      <c r="BF12" s="419"/>
      <c r="BG12" s="419"/>
      <c r="BH12" s="419"/>
      <c r="BI12" s="419"/>
      <c r="BJ12" s="419"/>
      <c r="BK12" s="419"/>
      <c r="BL12" s="419"/>
      <c r="BM12" s="419"/>
      <c r="BN12" s="419"/>
      <c r="BO12" s="419"/>
      <c r="BP12" s="419"/>
      <c r="BQ12" s="419"/>
      <c r="BR12" s="419"/>
      <c r="BS12" s="419"/>
      <c r="BT12" s="419"/>
      <c r="BU12" s="419"/>
      <c r="BV12" s="419"/>
      <c r="BW12" s="419"/>
      <c r="BX12" s="419"/>
    </row>
    <row r="13" spans="1:77" hidden="1" x14ac:dyDescent="0.3">
      <c r="B13" s="416"/>
      <c r="C13" s="297">
        <v>43468</v>
      </c>
      <c r="D13" s="416"/>
      <c r="E13" s="416" t="s">
        <v>389</v>
      </c>
      <c r="F13" s="416" t="s">
        <v>62</v>
      </c>
      <c r="G13" s="416" t="s">
        <v>256</v>
      </c>
      <c r="H13" s="324">
        <v>4250.1899999999996</v>
      </c>
      <c r="I13" s="324"/>
      <c r="J13" s="418"/>
      <c r="K13" s="297">
        <v>43468</v>
      </c>
      <c r="L13" s="297">
        <v>43468</v>
      </c>
      <c r="M13" s="421" t="s">
        <v>231</v>
      </c>
      <c r="N13" s="416"/>
      <c r="O13" s="416"/>
    </row>
    <row r="14" spans="1:77" s="322" customFormat="1" hidden="1" x14ac:dyDescent="0.3">
      <c r="A14" s="319"/>
      <c r="B14" s="323">
        <v>256334</v>
      </c>
      <c r="C14" s="297">
        <v>43442</v>
      </c>
      <c r="D14" s="300" t="s">
        <v>214</v>
      </c>
      <c r="E14" s="300" t="s">
        <v>213</v>
      </c>
      <c r="F14" s="300" t="s">
        <v>159</v>
      </c>
      <c r="G14" s="300" t="s">
        <v>217</v>
      </c>
      <c r="H14" s="324"/>
      <c r="I14" s="324">
        <v>767.83</v>
      </c>
      <c r="J14" s="328"/>
      <c r="K14" s="297">
        <v>43470</v>
      </c>
      <c r="L14" s="297">
        <v>43468</v>
      </c>
      <c r="M14" s="309" t="s">
        <v>31</v>
      </c>
      <c r="N14" s="300"/>
      <c r="O14" s="300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</row>
    <row r="15" spans="1:77" s="322" customFormat="1" hidden="1" x14ac:dyDescent="0.3">
      <c r="A15" s="319"/>
      <c r="B15" s="323">
        <v>49066</v>
      </c>
      <c r="C15" s="297">
        <v>43440</v>
      </c>
      <c r="D15" s="300" t="s">
        <v>143</v>
      </c>
      <c r="E15" s="300" t="s">
        <v>245</v>
      </c>
      <c r="F15" s="300" t="s">
        <v>246</v>
      </c>
      <c r="G15" s="300" t="s">
        <v>217</v>
      </c>
      <c r="H15" s="324"/>
      <c r="I15" s="324">
        <v>1350</v>
      </c>
      <c r="J15" s="328"/>
      <c r="K15" s="297">
        <v>43470</v>
      </c>
      <c r="L15" s="297">
        <v>43468</v>
      </c>
      <c r="M15" s="309" t="s">
        <v>31</v>
      </c>
      <c r="N15" s="300"/>
      <c r="O15" s="300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</row>
    <row r="16" spans="1:77" s="322" customFormat="1" hidden="1" x14ac:dyDescent="0.3">
      <c r="A16" s="319"/>
      <c r="B16" s="323">
        <v>48962</v>
      </c>
      <c r="C16" s="297">
        <v>43439</v>
      </c>
      <c r="D16" s="300" t="s">
        <v>143</v>
      </c>
      <c r="E16" s="300" t="s">
        <v>245</v>
      </c>
      <c r="F16" s="300" t="s">
        <v>246</v>
      </c>
      <c r="G16" s="300" t="s">
        <v>217</v>
      </c>
      <c r="H16" s="324"/>
      <c r="I16" s="324">
        <v>2532.11</v>
      </c>
      <c r="J16" s="328"/>
      <c r="K16" s="297">
        <v>43469</v>
      </c>
      <c r="L16" s="297">
        <v>43468</v>
      </c>
      <c r="M16" s="309" t="s">
        <v>31</v>
      </c>
      <c r="N16" s="300"/>
      <c r="O16" s="300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</row>
    <row r="17" spans="1:77" hidden="1" x14ac:dyDescent="0.3">
      <c r="B17" s="416"/>
      <c r="C17" s="297">
        <v>43469</v>
      </c>
      <c r="D17" s="416"/>
      <c r="E17" s="416" t="s">
        <v>389</v>
      </c>
      <c r="F17" s="416" t="s">
        <v>62</v>
      </c>
      <c r="G17" s="416" t="s">
        <v>256</v>
      </c>
      <c r="H17" s="324">
        <v>3021.3</v>
      </c>
      <c r="I17" s="324"/>
      <c r="J17" s="418"/>
      <c r="K17" s="297">
        <v>43469</v>
      </c>
      <c r="L17" s="297">
        <v>43469</v>
      </c>
      <c r="M17" s="440" t="s">
        <v>231</v>
      </c>
      <c r="N17" s="416"/>
      <c r="O17" s="416"/>
    </row>
    <row r="18" spans="1:77" s="322" customFormat="1" hidden="1" x14ac:dyDescent="0.3">
      <c r="A18" s="319"/>
      <c r="B18" s="323">
        <v>264</v>
      </c>
      <c r="C18" s="297">
        <v>43439</v>
      </c>
      <c r="D18" s="300" t="s">
        <v>166</v>
      </c>
      <c r="E18" s="300" t="s">
        <v>179</v>
      </c>
      <c r="F18" s="300" t="s">
        <v>229</v>
      </c>
      <c r="G18" s="300" t="s">
        <v>217</v>
      </c>
      <c r="H18" s="324"/>
      <c r="I18" s="324">
        <v>1056</v>
      </c>
      <c r="J18" s="299"/>
      <c r="K18" s="297">
        <v>43469</v>
      </c>
      <c r="L18" s="297">
        <v>43469</v>
      </c>
      <c r="M18" s="309" t="s">
        <v>31</v>
      </c>
      <c r="N18" s="310" t="s">
        <v>250</v>
      </c>
      <c r="O18" s="300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</row>
    <row r="19" spans="1:77" s="322" customFormat="1" hidden="1" x14ac:dyDescent="0.3">
      <c r="A19" s="319"/>
      <c r="B19" s="325">
        <v>2462</v>
      </c>
      <c r="C19" s="297">
        <v>43460</v>
      </c>
      <c r="D19" s="300" t="s">
        <v>135</v>
      </c>
      <c r="E19" s="300" t="s">
        <v>227</v>
      </c>
      <c r="F19" s="300" t="s">
        <v>228</v>
      </c>
      <c r="G19" s="300" t="s">
        <v>217</v>
      </c>
      <c r="H19" s="324"/>
      <c r="I19" s="324">
        <v>1965.3</v>
      </c>
      <c r="J19" s="324"/>
      <c r="K19" s="297">
        <v>43475</v>
      </c>
      <c r="L19" s="297">
        <v>43469</v>
      </c>
      <c r="M19" s="309" t="s">
        <v>31</v>
      </c>
      <c r="N19" s="310" t="s">
        <v>250</v>
      </c>
      <c r="O19" s="300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</row>
    <row r="20" spans="1:77" s="322" customFormat="1" hidden="1" x14ac:dyDescent="0.3">
      <c r="A20" s="319"/>
      <c r="B20" s="325"/>
      <c r="C20" s="297">
        <v>43472</v>
      </c>
      <c r="D20" s="300"/>
      <c r="E20" s="300" t="s">
        <v>389</v>
      </c>
      <c r="F20" s="300" t="s">
        <v>62</v>
      </c>
      <c r="G20" s="300" t="s">
        <v>256</v>
      </c>
      <c r="H20" s="324">
        <v>286122.71000000002</v>
      </c>
      <c r="I20" s="324"/>
      <c r="J20" s="324"/>
      <c r="K20" s="297">
        <v>43472</v>
      </c>
      <c r="L20" s="297">
        <v>43472</v>
      </c>
      <c r="M20" s="309" t="s">
        <v>231</v>
      </c>
      <c r="N20" s="310"/>
      <c r="O20" s="300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</row>
    <row r="21" spans="1:77" s="322" customFormat="1" hidden="1" x14ac:dyDescent="0.3">
      <c r="A21" s="319"/>
      <c r="B21" s="325"/>
      <c r="C21" s="297">
        <v>43472</v>
      </c>
      <c r="D21" s="300"/>
      <c r="E21" s="300" t="s">
        <v>351</v>
      </c>
      <c r="F21" s="300" t="s">
        <v>270</v>
      </c>
      <c r="G21" s="300" t="s">
        <v>217</v>
      </c>
      <c r="H21" s="324"/>
      <c r="I21" s="324">
        <v>256587.26</v>
      </c>
      <c r="J21" s="324"/>
      <c r="K21" s="297">
        <v>43472</v>
      </c>
      <c r="L21" s="297">
        <v>43472</v>
      </c>
      <c r="M21" s="309" t="s">
        <v>31</v>
      </c>
      <c r="N21" s="310"/>
      <c r="O21" s="300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</row>
    <row r="22" spans="1:77" s="322" customFormat="1" hidden="1" x14ac:dyDescent="0.3">
      <c r="A22" s="319"/>
      <c r="B22" s="325"/>
      <c r="C22" s="297">
        <v>43472</v>
      </c>
      <c r="D22" s="300"/>
      <c r="E22" s="300" t="s">
        <v>235</v>
      </c>
      <c r="F22" s="300" t="s">
        <v>234</v>
      </c>
      <c r="G22" s="300" t="s">
        <v>256</v>
      </c>
      <c r="H22" s="324"/>
      <c r="I22" s="324">
        <v>121</v>
      </c>
      <c r="J22" s="324"/>
      <c r="K22" s="297">
        <v>43472</v>
      </c>
      <c r="L22" s="297">
        <v>43472</v>
      </c>
      <c r="M22" s="309" t="s">
        <v>31</v>
      </c>
      <c r="N22" s="310"/>
      <c r="O22" s="300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</row>
    <row r="23" spans="1:77" s="322" customFormat="1" hidden="1" x14ac:dyDescent="0.3">
      <c r="A23" s="319"/>
      <c r="B23" s="300"/>
      <c r="C23" s="297">
        <v>43472</v>
      </c>
      <c r="D23" s="300"/>
      <c r="E23" s="300" t="s">
        <v>92</v>
      </c>
      <c r="F23" s="300" t="s">
        <v>271</v>
      </c>
      <c r="G23" s="300" t="s">
        <v>217</v>
      </c>
      <c r="H23" s="324"/>
      <c r="I23" s="324">
        <f>23809.41+5605.04</f>
        <v>29414.45</v>
      </c>
      <c r="J23" s="300"/>
      <c r="K23" s="297">
        <v>43472</v>
      </c>
      <c r="L23" s="297">
        <v>43472</v>
      </c>
      <c r="M23" s="309" t="s">
        <v>31</v>
      </c>
      <c r="N23" s="300"/>
      <c r="O23" s="300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</row>
    <row r="24" spans="1:77" s="322" customFormat="1" hidden="1" x14ac:dyDescent="0.3">
      <c r="A24" s="319"/>
      <c r="B24" s="325"/>
      <c r="C24" s="297">
        <v>43473</v>
      </c>
      <c r="D24" s="300"/>
      <c r="E24" s="300" t="s">
        <v>92</v>
      </c>
      <c r="F24" s="300" t="s">
        <v>498</v>
      </c>
      <c r="G24" s="300" t="s">
        <v>256</v>
      </c>
      <c r="H24" s="324">
        <v>5601.98</v>
      </c>
      <c r="I24" s="324"/>
      <c r="J24" s="324"/>
      <c r="K24" s="297">
        <v>43473</v>
      </c>
      <c r="L24" s="297">
        <v>43473</v>
      </c>
      <c r="M24" s="309" t="s">
        <v>231</v>
      </c>
      <c r="N24" s="310"/>
      <c r="O24" s="300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</row>
    <row r="25" spans="1:77" s="322" customFormat="1" hidden="1" x14ac:dyDescent="0.3">
      <c r="A25" s="319"/>
      <c r="B25" s="323"/>
      <c r="C25" s="297">
        <v>43441</v>
      </c>
      <c r="D25" s="300" t="s">
        <v>241</v>
      </c>
      <c r="E25" s="300" t="s">
        <v>242</v>
      </c>
      <c r="F25" s="300" t="s">
        <v>240</v>
      </c>
      <c r="G25" s="300" t="s">
        <v>217</v>
      </c>
      <c r="H25" s="324"/>
      <c r="I25" s="324">
        <v>842.89</v>
      </c>
      <c r="J25" s="324"/>
      <c r="K25" s="297">
        <v>43472</v>
      </c>
      <c r="L25" s="297">
        <v>43473</v>
      </c>
      <c r="M25" s="309" t="s">
        <v>31</v>
      </c>
      <c r="N25" s="300"/>
      <c r="O25" s="300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</row>
    <row r="26" spans="1:77" s="322" customFormat="1" hidden="1" x14ac:dyDescent="0.3">
      <c r="A26" s="319"/>
      <c r="B26" s="300">
        <v>39056</v>
      </c>
      <c r="C26" s="297">
        <v>43438</v>
      </c>
      <c r="D26" s="310" t="s">
        <v>125</v>
      </c>
      <c r="E26" s="310" t="s">
        <v>87</v>
      </c>
      <c r="F26" s="310" t="s">
        <v>88</v>
      </c>
      <c r="G26" s="310" t="s">
        <v>98</v>
      </c>
      <c r="H26" s="324"/>
      <c r="I26" s="324">
        <v>94</v>
      </c>
      <c r="J26" s="321"/>
      <c r="K26" s="297">
        <v>43466</v>
      </c>
      <c r="L26" s="297">
        <v>43473</v>
      </c>
      <c r="M26" s="309" t="s">
        <v>31</v>
      </c>
      <c r="N26" s="300"/>
      <c r="O26" s="300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</row>
    <row r="27" spans="1:77" s="322" customFormat="1" hidden="1" x14ac:dyDescent="0.3">
      <c r="A27" s="319"/>
      <c r="B27" s="300">
        <v>20</v>
      </c>
      <c r="C27" s="297">
        <v>43460</v>
      </c>
      <c r="D27" s="300" t="s">
        <v>161</v>
      </c>
      <c r="E27" s="300" t="s">
        <v>83</v>
      </c>
      <c r="F27" s="300" t="s">
        <v>264</v>
      </c>
      <c r="G27" s="300" t="s">
        <v>217</v>
      </c>
      <c r="H27" s="324"/>
      <c r="I27" s="324">
        <v>1800</v>
      </c>
      <c r="J27" s="321"/>
      <c r="K27" s="297">
        <v>43473</v>
      </c>
      <c r="L27" s="297">
        <v>43473</v>
      </c>
      <c r="M27" s="309" t="s">
        <v>31</v>
      </c>
      <c r="N27" s="300"/>
      <c r="O27" s="300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</row>
    <row r="28" spans="1:77" s="322" customFormat="1" hidden="1" x14ac:dyDescent="0.3">
      <c r="A28" s="319"/>
      <c r="B28" s="300">
        <v>17</v>
      </c>
      <c r="C28" s="297">
        <v>43446</v>
      </c>
      <c r="D28" s="300" t="s">
        <v>161</v>
      </c>
      <c r="E28" s="300" t="s">
        <v>83</v>
      </c>
      <c r="F28" s="300" t="s">
        <v>264</v>
      </c>
      <c r="G28" s="300" t="s">
        <v>98</v>
      </c>
      <c r="H28" s="324"/>
      <c r="I28" s="324">
        <v>1800</v>
      </c>
      <c r="J28" s="321"/>
      <c r="K28" s="297">
        <v>43472</v>
      </c>
      <c r="L28" s="297">
        <v>43473</v>
      </c>
      <c r="M28" s="309" t="s">
        <v>31</v>
      </c>
      <c r="N28" s="300"/>
      <c r="O28" s="300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</row>
    <row r="29" spans="1:77" hidden="1" x14ac:dyDescent="0.3">
      <c r="B29" s="416"/>
      <c r="C29" s="297">
        <v>43473</v>
      </c>
      <c r="D29" s="416"/>
      <c r="E29" s="416" t="s">
        <v>391</v>
      </c>
      <c r="F29" s="416" t="s">
        <v>62</v>
      </c>
      <c r="G29" s="416" t="s">
        <v>256</v>
      </c>
      <c r="H29" s="324"/>
      <c r="I29" s="324">
        <v>1065.0899999999999</v>
      </c>
      <c r="J29" s="418"/>
      <c r="K29" s="297">
        <v>43473</v>
      </c>
      <c r="L29" s="297">
        <v>43473</v>
      </c>
      <c r="M29" s="440" t="s">
        <v>31</v>
      </c>
      <c r="N29" s="416"/>
      <c r="O29" s="416"/>
    </row>
    <row r="30" spans="1:77" hidden="1" x14ac:dyDescent="0.3">
      <c r="B30" s="416"/>
      <c r="C30" s="297">
        <v>43474</v>
      </c>
      <c r="D30" s="416"/>
      <c r="E30" s="416" t="s">
        <v>389</v>
      </c>
      <c r="F30" s="416" t="s">
        <v>62</v>
      </c>
      <c r="G30" s="416" t="s">
        <v>256</v>
      </c>
      <c r="H30" s="324">
        <v>8579.2199999999993</v>
      </c>
      <c r="I30" s="324"/>
      <c r="J30" s="418"/>
      <c r="K30" s="297">
        <v>43474</v>
      </c>
      <c r="L30" s="297">
        <v>43474</v>
      </c>
      <c r="M30" s="440" t="s">
        <v>31</v>
      </c>
      <c r="N30" s="416"/>
      <c r="O30" s="416"/>
    </row>
    <row r="31" spans="1:77" s="322" customFormat="1" hidden="1" x14ac:dyDescent="0.3">
      <c r="A31" s="319"/>
      <c r="B31" s="323">
        <v>49213</v>
      </c>
      <c r="C31" s="297">
        <v>43444</v>
      </c>
      <c r="D31" s="300" t="s">
        <v>143</v>
      </c>
      <c r="E31" s="300" t="s">
        <v>142</v>
      </c>
      <c r="F31" s="300" t="s">
        <v>60</v>
      </c>
      <c r="G31" s="300" t="s">
        <v>217</v>
      </c>
      <c r="H31" s="324"/>
      <c r="I31" s="324">
        <v>4075</v>
      </c>
      <c r="J31" s="299"/>
      <c r="K31" s="297">
        <v>43474</v>
      </c>
      <c r="L31" s="297">
        <v>43474</v>
      </c>
      <c r="M31" s="309" t="s">
        <v>31</v>
      </c>
      <c r="N31" s="300"/>
      <c r="O31" s="300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</row>
    <row r="32" spans="1:77" s="322" customFormat="1" hidden="1" x14ac:dyDescent="0.3">
      <c r="A32" s="319"/>
      <c r="B32" s="323">
        <v>3915</v>
      </c>
      <c r="C32" s="297">
        <v>43433</v>
      </c>
      <c r="D32" s="300" t="s">
        <v>167</v>
      </c>
      <c r="E32" s="300" t="s">
        <v>185</v>
      </c>
      <c r="F32" s="300" t="s">
        <v>145</v>
      </c>
      <c r="G32" s="300" t="s">
        <v>98</v>
      </c>
      <c r="H32" s="324"/>
      <c r="I32" s="324">
        <v>4504.22</v>
      </c>
      <c r="J32" s="324"/>
      <c r="K32" s="297">
        <v>43461</v>
      </c>
      <c r="L32" s="297">
        <v>43474</v>
      </c>
      <c r="M32" s="309" t="s">
        <v>31</v>
      </c>
      <c r="N32" s="300"/>
      <c r="O32" s="300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</row>
    <row r="33" spans="1:77" s="322" customFormat="1" hidden="1" x14ac:dyDescent="0.3">
      <c r="A33" s="319"/>
      <c r="B33" s="323"/>
      <c r="C33" s="297">
        <v>43476</v>
      </c>
      <c r="D33" s="300"/>
      <c r="E33" s="300" t="s">
        <v>389</v>
      </c>
      <c r="F33" s="300" t="s">
        <v>62</v>
      </c>
      <c r="G33" s="300" t="s">
        <v>256</v>
      </c>
      <c r="H33" s="324">
        <v>767.83</v>
      </c>
      <c r="I33" s="324"/>
      <c r="J33" s="324"/>
      <c r="K33" s="297">
        <v>43476</v>
      </c>
      <c r="L33" s="297">
        <v>43476</v>
      </c>
      <c r="M33" s="309" t="s">
        <v>231</v>
      </c>
      <c r="N33" s="300"/>
      <c r="O33" s="300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</row>
    <row r="34" spans="1:77" s="322" customFormat="1" hidden="1" x14ac:dyDescent="0.3">
      <c r="A34" s="319"/>
      <c r="B34" s="323">
        <v>256738</v>
      </c>
      <c r="C34" s="297">
        <v>43449</v>
      </c>
      <c r="D34" s="300" t="s">
        <v>214</v>
      </c>
      <c r="E34" s="300" t="s">
        <v>213</v>
      </c>
      <c r="F34" s="300" t="s">
        <v>159</v>
      </c>
      <c r="G34" s="300" t="s">
        <v>217</v>
      </c>
      <c r="H34" s="324"/>
      <c r="I34" s="324">
        <v>767.83</v>
      </c>
      <c r="J34" s="299"/>
      <c r="K34" s="297">
        <v>43477</v>
      </c>
      <c r="L34" s="297">
        <v>43476</v>
      </c>
      <c r="M34" s="309" t="s">
        <v>31</v>
      </c>
      <c r="N34" s="300"/>
      <c r="O34" s="300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</row>
    <row r="35" spans="1:77" s="322" customFormat="1" hidden="1" x14ac:dyDescent="0.3">
      <c r="A35" s="319"/>
      <c r="B35" s="323"/>
      <c r="C35" s="297">
        <v>43479</v>
      </c>
      <c r="D35" s="300"/>
      <c r="E35" s="300" t="s">
        <v>389</v>
      </c>
      <c r="F35" s="300" t="s">
        <v>62</v>
      </c>
      <c r="G35" s="300" t="s">
        <v>256</v>
      </c>
      <c r="H35" s="324">
        <v>7275.82</v>
      </c>
      <c r="I35" s="324"/>
      <c r="J35" s="324"/>
      <c r="K35" s="297">
        <v>43479</v>
      </c>
      <c r="L35" s="297">
        <v>43479</v>
      </c>
      <c r="M35" s="309" t="s">
        <v>231</v>
      </c>
      <c r="N35" s="300"/>
      <c r="O35" s="300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</row>
    <row r="36" spans="1:77" s="322" customFormat="1" hidden="1" x14ac:dyDescent="0.3">
      <c r="A36" s="319"/>
      <c r="B36" s="323">
        <v>569</v>
      </c>
      <c r="C36" s="297">
        <v>43468</v>
      </c>
      <c r="D36" s="300" t="s">
        <v>170</v>
      </c>
      <c r="E36" s="300" t="s">
        <v>369</v>
      </c>
      <c r="F36" s="300" t="s">
        <v>225</v>
      </c>
      <c r="G36" s="300" t="s">
        <v>256</v>
      </c>
      <c r="H36" s="324"/>
      <c r="I36" s="324">
        <v>3116.13</v>
      </c>
      <c r="J36" s="399"/>
      <c r="K36" s="400">
        <v>43479</v>
      </c>
      <c r="L36" s="297">
        <v>43479</v>
      </c>
      <c r="M36" s="309" t="s">
        <v>31</v>
      </c>
      <c r="N36" s="300"/>
      <c r="O36" s="300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</row>
    <row r="37" spans="1:77" s="322" customFormat="1" hidden="1" x14ac:dyDescent="0.3">
      <c r="A37" s="319"/>
      <c r="B37" s="323">
        <v>56459</v>
      </c>
      <c r="C37" s="297">
        <v>43438</v>
      </c>
      <c r="D37" s="300" t="s">
        <v>147</v>
      </c>
      <c r="E37" s="300" t="s">
        <v>239</v>
      </c>
      <c r="F37" s="300" t="s">
        <v>243</v>
      </c>
      <c r="G37" s="300" t="s">
        <v>217</v>
      </c>
      <c r="H37" s="324"/>
      <c r="I37" s="324">
        <v>3939.7</v>
      </c>
      <c r="J37" s="399"/>
      <c r="K37" s="400">
        <v>43479</v>
      </c>
      <c r="L37" s="297">
        <v>43479</v>
      </c>
      <c r="M37" s="309" t="s">
        <v>31</v>
      </c>
      <c r="N37" s="300"/>
      <c r="O37" s="300" t="s">
        <v>249</v>
      </c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</row>
    <row r="38" spans="1:77" s="322" customFormat="1" hidden="1" x14ac:dyDescent="0.3">
      <c r="A38" s="319"/>
      <c r="B38" s="398">
        <v>380680869115</v>
      </c>
      <c r="C38" s="297">
        <v>43461</v>
      </c>
      <c r="D38" s="300" t="s">
        <v>106</v>
      </c>
      <c r="E38" s="300" t="s">
        <v>372</v>
      </c>
      <c r="F38" s="300" t="s">
        <v>34</v>
      </c>
      <c r="G38" s="300" t="s">
        <v>217</v>
      </c>
      <c r="H38" s="324"/>
      <c r="I38" s="324">
        <v>219.99</v>
      </c>
      <c r="J38" s="399"/>
      <c r="K38" s="400">
        <v>43480</v>
      </c>
      <c r="L38" s="297">
        <v>43479</v>
      </c>
      <c r="M38" s="309" t="s">
        <v>31</v>
      </c>
      <c r="N38" s="300"/>
      <c r="O38" s="300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</row>
    <row r="39" spans="1:77" hidden="1" x14ac:dyDescent="0.3">
      <c r="B39" s="416"/>
      <c r="C39" s="297">
        <v>43480</v>
      </c>
      <c r="D39" s="416"/>
      <c r="E39" s="416" t="s">
        <v>389</v>
      </c>
      <c r="F39" s="416" t="s">
        <v>62</v>
      </c>
      <c r="G39" s="416" t="s">
        <v>256</v>
      </c>
      <c r="H39" s="324">
        <v>1272.74</v>
      </c>
      <c r="I39" s="324"/>
      <c r="J39" s="418"/>
      <c r="K39" s="297">
        <v>43480</v>
      </c>
      <c r="L39" s="297">
        <v>43480</v>
      </c>
      <c r="M39" s="440" t="s">
        <v>231</v>
      </c>
      <c r="N39" s="416"/>
      <c r="O39" s="416"/>
    </row>
    <row r="40" spans="1:77" hidden="1" x14ac:dyDescent="0.3">
      <c r="B40" s="440">
        <v>256865</v>
      </c>
      <c r="C40" s="297">
        <v>43480</v>
      </c>
      <c r="D40" s="300" t="s">
        <v>214</v>
      </c>
      <c r="E40" s="440" t="s">
        <v>213</v>
      </c>
      <c r="F40" s="440" t="s">
        <v>159</v>
      </c>
      <c r="G40" s="440"/>
      <c r="H40" s="399"/>
      <c r="I40" s="399">
        <v>1272.74</v>
      </c>
      <c r="J40" s="517"/>
      <c r="K40" s="400">
        <v>43480</v>
      </c>
      <c r="L40" s="400">
        <v>43480</v>
      </c>
      <c r="M40" s="440" t="s">
        <v>31</v>
      </c>
      <c r="N40" s="416"/>
      <c r="O40" s="416"/>
    </row>
    <row r="41" spans="1:77" hidden="1" x14ac:dyDescent="0.3">
      <c r="B41" s="416"/>
      <c r="C41" s="297">
        <v>43481</v>
      </c>
      <c r="D41" s="416"/>
      <c r="E41" s="416" t="s">
        <v>389</v>
      </c>
      <c r="F41" s="416" t="s">
        <v>62</v>
      </c>
      <c r="G41" s="416" t="s">
        <v>256</v>
      </c>
      <c r="H41" s="324">
        <v>1068.8599999999999</v>
      </c>
      <c r="I41" s="324"/>
      <c r="J41" s="418"/>
      <c r="K41" s="297">
        <v>43481</v>
      </c>
      <c r="L41" s="297">
        <v>43481</v>
      </c>
      <c r="M41" s="440" t="s">
        <v>231</v>
      </c>
      <c r="N41" s="416"/>
      <c r="O41" s="416"/>
    </row>
    <row r="42" spans="1:77" s="322" customFormat="1" ht="11.25" hidden="1" customHeight="1" x14ac:dyDescent="0.2">
      <c r="A42" s="319"/>
      <c r="B42" s="300">
        <v>256881</v>
      </c>
      <c r="C42" s="297">
        <v>43453</v>
      </c>
      <c r="D42" s="300" t="s">
        <v>214</v>
      </c>
      <c r="E42" s="300" t="s">
        <v>213</v>
      </c>
      <c r="F42" s="300" t="s">
        <v>159</v>
      </c>
      <c r="G42" s="300" t="s">
        <v>217</v>
      </c>
      <c r="H42" s="324"/>
      <c r="I42" s="324">
        <v>593.80999999999995</v>
      </c>
      <c r="J42" s="515"/>
      <c r="K42" s="297">
        <v>43481</v>
      </c>
      <c r="L42" s="297">
        <v>43481</v>
      </c>
      <c r="M42" s="309" t="s">
        <v>31</v>
      </c>
      <c r="N42" s="300"/>
      <c r="O42" s="300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</row>
    <row r="43" spans="1:77" s="322" customFormat="1" hidden="1" x14ac:dyDescent="0.3">
      <c r="A43" s="319"/>
      <c r="B43" s="300">
        <v>256909</v>
      </c>
      <c r="C43" s="297">
        <v>43453</v>
      </c>
      <c r="D43" s="300" t="s">
        <v>214</v>
      </c>
      <c r="E43" s="300" t="s">
        <v>213</v>
      </c>
      <c r="F43" s="300" t="s">
        <v>159</v>
      </c>
      <c r="G43" s="300" t="s">
        <v>217</v>
      </c>
      <c r="H43" s="324"/>
      <c r="I43" s="324">
        <v>475.05</v>
      </c>
      <c r="J43" s="300"/>
      <c r="K43" s="297">
        <v>43481</v>
      </c>
      <c r="L43" s="297">
        <v>43481</v>
      </c>
      <c r="M43" s="309" t="s">
        <v>31</v>
      </c>
      <c r="N43" s="300"/>
      <c r="O43" s="300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</row>
    <row r="44" spans="1:77" s="322" customFormat="1" hidden="1" x14ac:dyDescent="0.3">
      <c r="A44" s="319"/>
      <c r="B44" s="300"/>
      <c r="C44" s="297">
        <v>43482</v>
      </c>
      <c r="D44" s="300"/>
      <c r="E44" s="300" t="s">
        <v>389</v>
      </c>
      <c r="F44" s="300" t="s">
        <v>62</v>
      </c>
      <c r="G44" s="300" t="s">
        <v>256</v>
      </c>
      <c r="H44" s="324">
        <v>6541.54</v>
      </c>
      <c r="I44" s="324"/>
      <c r="J44" s="300"/>
      <c r="K44" s="297">
        <v>43482</v>
      </c>
      <c r="L44" s="297">
        <v>43482</v>
      </c>
      <c r="M44" s="309" t="s">
        <v>231</v>
      </c>
      <c r="N44" s="300"/>
      <c r="O44" s="300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</row>
    <row r="45" spans="1:77" s="322" customFormat="1" ht="11.25" hidden="1" customHeight="1" x14ac:dyDescent="0.2">
      <c r="A45" s="319"/>
      <c r="B45" s="323"/>
      <c r="C45" s="297">
        <v>43482</v>
      </c>
      <c r="D45" s="515"/>
      <c r="E45" s="300" t="s">
        <v>378</v>
      </c>
      <c r="F45" s="300" t="s">
        <v>379</v>
      </c>
      <c r="G45" s="300" t="s">
        <v>86</v>
      </c>
      <c r="H45" s="324"/>
      <c r="I45" s="399">
        <v>29.09</v>
      </c>
      <c r="J45" s="300"/>
      <c r="K45" s="400">
        <v>43482</v>
      </c>
      <c r="L45" s="400">
        <v>43482</v>
      </c>
      <c r="M45" s="309" t="s">
        <v>31</v>
      </c>
      <c r="N45" s="310"/>
      <c r="O45" s="300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</row>
    <row r="46" spans="1:77" s="322" customFormat="1" hidden="1" x14ac:dyDescent="0.3">
      <c r="A46" s="319"/>
      <c r="B46" s="323">
        <v>108764</v>
      </c>
      <c r="C46" s="297">
        <v>43381</v>
      </c>
      <c r="D46" s="320" t="s">
        <v>113</v>
      </c>
      <c r="E46" s="300" t="s">
        <v>79</v>
      </c>
      <c r="F46" s="300" t="s">
        <v>157</v>
      </c>
      <c r="G46" s="300" t="s">
        <v>86</v>
      </c>
      <c r="H46" s="426"/>
      <c r="I46" s="427">
        <v>5880</v>
      </c>
      <c r="J46" s="299"/>
      <c r="K46" s="297">
        <v>43409</v>
      </c>
      <c r="L46" s="297">
        <v>43482</v>
      </c>
      <c r="M46" s="309" t="s">
        <v>31</v>
      </c>
      <c r="N46" s="310" t="s">
        <v>392</v>
      </c>
      <c r="O46" s="300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</row>
    <row r="47" spans="1:77" s="322" customFormat="1" hidden="1" x14ac:dyDescent="0.3">
      <c r="A47" s="319"/>
      <c r="B47" s="311">
        <v>261849</v>
      </c>
      <c r="C47" s="297">
        <v>43388</v>
      </c>
      <c r="D47" s="310" t="s">
        <v>113</v>
      </c>
      <c r="E47" s="310" t="s">
        <v>79</v>
      </c>
      <c r="F47" s="310" t="s">
        <v>80</v>
      </c>
      <c r="G47" s="310" t="s">
        <v>86</v>
      </c>
      <c r="H47" s="428"/>
      <c r="I47" s="427">
        <v>632.45000000000005</v>
      </c>
      <c r="J47" s="314"/>
      <c r="K47" s="312">
        <v>43416</v>
      </c>
      <c r="L47" s="312">
        <v>43482</v>
      </c>
      <c r="M47" s="309" t="s">
        <v>31</v>
      </c>
      <c r="N47" s="310" t="s">
        <v>392</v>
      </c>
      <c r="O47" s="310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</row>
    <row r="48" spans="1:77" s="322" customFormat="1" hidden="1" x14ac:dyDescent="0.3">
      <c r="A48" s="319"/>
      <c r="B48" s="300"/>
      <c r="C48" s="297">
        <v>43483</v>
      </c>
      <c r="D48" s="300"/>
      <c r="E48" s="300" t="s">
        <v>389</v>
      </c>
      <c r="F48" s="300" t="s">
        <v>62</v>
      </c>
      <c r="G48" s="300" t="s">
        <v>256</v>
      </c>
      <c r="H48" s="427">
        <v>64798.57</v>
      </c>
      <c r="I48" s="427"/>
      <c r="J48" s="300"/>
      <c r="K48" s="297">
        <v>43483</v>
      </c>
      <c r="L48" s="297">
        <v>43483</v>
      </c>
      <c r="M48" s="309" t="s">
        <v>231</v>
      </c>
      <c r="N48" s="300"/>
      <c r="O48" s="300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</row>
    <row r="49" spans="1:77" s="322" customFormat="1" ht="12" hidden="1" customHeight="1" x14ac:dyDescent="0.3">
      <c r="A49" s="319"/>
      <c r="B49" s="300">
        <v>257075</v>
      </c>
      <c r="C49" s="297">
        <v>43456</v>
      </c>
      <c r="D49" s="300" t="s">
        <v>214</v>
      </c>
      <c r="E49" s="300" t="s">
        <v>213</v>
      </c>
      <c r="F49" s="300" t="s">
        <v>159</v>
      </c>
      <c r="G49" s="300" t="s">
        <v>217</v>
      </c>
      <c r="H49" s="427"/>
      <c r="I49" s="427">
        <v>767.83</v>
      </c>
      <c r="J49" s="300"/>
      <c r="K49" s="297">
        <v>43484</v>
      </c>
      <c r="L49" s="297">
        <v>43483</v>
      </c>
      <c r="M49" s="309" t="s">
        <v>31</v>
      </c>
      <c r="N49" s="300"/>
      <c r="O49" s="300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</row>
    <row r="50" spans="1:77" hidden="1" x14ac:dyDescent="0.3">
      <c r="B50" s="416"/>
      <c r="C50" s="297">
        <v>43483</v>
      </c>
      <c r="D50" s="416"/>
      <c r="E50" s="416" t="s">
        <v>253</v>
      </c>
      <c r="F50" s="416" t="s">
        <v>45</v>
      </c>
      <c r="G50" s="416" t="s">
        <v>217</v>
      </c>
      <c r="H50" s="427"/>
      <c r="I50" s="427">
        <v>67.28</v>
      </c>
      <c r="J50" s="418"/>
      <c r="K50" s="297">
        <v>43483</v>
      </c>
      <c r="L50" s="297">
        <v>43483</v>
      </c>
      <c r="M50" s="440" t="s">
        <v>31</v>
      </c>
      <c r="N50" s="416"/>
      <c r="O50" s="416"/>
    </row>
    <row r="51" spans="1:77" hidden="1" x14ac:dyDescent="0.3">
      <c r="B51" s="416"/>
      <c r="C51" s="297">
        <v>43465</v>
      </c>
      <c r="D51" s="416"/>
      <c r="E51" s="416" t="s">
        <v>393</v>
      </c>
      <c r="F51" s="416" t="s">
        <v>394</v>
      </c>
      <c r="G51" s="416" t="s">
        <v>217</v>
      </c>
      <c r="H51" s="427"/>
      <c r="I51" s="427">
        <v>954.36</v>
      </c>
      <c r="J51" s="418"/>
      <c r="K51" s="297">
        <v>43483</v>
      </c>
      <c r="L51" s="297">
        <v>43483</v>
      </c>
      <c r="M51" s="440" t="s">
        <v>31</v>
      </c>
      <c r="N51" s="416"/>
      <c r="O51" s="416"/>
    </row>
    <row r="52" spans="1:77" hidden="1" x14ac:dyDescent="0.3">
      <c r="B52" s="416"/>
      <c r="C52" s="297">
        <v>43465</v>
      </c>
      <c r="D52" s="416"/>
      <c r="E52" s="416" t="s">
        <v>393</v>
      </c>
      <c r="F52" s="416" t="s">
        <v>395</v>
      </c>
      <c r="G52" s="416" t="s">
        <v>217</v>
      </c>
      <c r="H52" s="427"/>
      <c r="I52" s="427">
        <v>26674.41</v>
      </c>
      <c r="J52" s="418"/>
      <c r="K52" s="297">
        <v>43483</v>
      </c>
      <c r="L52" s="297">
        <v>43483</v>
      </c>
      <c r="M52" s="440" t="s">
        <v>31</v>
      </c>
      <c r="N52" s="416"/>
      <c r="O52" s="416"/>
    </row>
    <row r="53" spans="1:77" hidden="1" x14ac:dyDescent="0.3">
      <c r="B53" s="416"/>
      <c r="C53" s="297">
        <v>43483</v>
      </c>
      <c r="D53" s="416"/>
      <c r="E53" s="416" t="s">
        <v>396</v>
      </c>
      <c r="F53" s="416" t="s">
        <v>397</v>
      </c>
      <c r="G53" s="416" t="s">
        <v>217</v>
      </c>
      <c r="H53" s="429"/>
      <c r="I53" s="427">
        <v>6771.24</v>
      </c>
      <c r="J53" s="418"/>
      <c r="K53" s="297">
        <v>43483</v>
      </c>
      <c r="L53" s="297">
        <v>43483</v>
      </c>
      <c r="M53" s="440" t="s">
        <v>31</v>
      </c>
      <c r="N53" s="416"/>
      <c r="O53" s="416"/>
    </row>
    <row r="54" spans="1:77" hidden="1" x14ac:dyDescent="0.3">
      <c r="B54" s="416"/>
      <c r="C54" s="297">
        <v>43483</v>
      </c>
      <c r="D54" s="416"/>
      <c r="E54" s="416" t="s">
        <v>396</v>
      </c>
      <c r="F54" s="416" t="s">
        <v>398</v>
      </c>
      <c r="G54" s="416" t="s">
        <v>217</v>
      </c>
      <c r="H54" s="429"/>
      <c r="I54" s="427">
        <v>21021.3</v>
      </c>
      <c r="J54" s="418"/>
      <c r="K54" s="297">
        <v>43483</v>
      </c>
      <c r="L54" s="297">
        <v>43483</v>
      </c>
      <c r="M54" s="440" t="s">
        <v>31</v>
      </c>
      <c r="N54" s="416"/>
      <c r="O54" s="416"/>
    </row>
    <row r="55" spans="1:77" hidden="1" x14ac:dyDescent="0.3">
      <c r="B55" s="416"/>
      <c r="C55" s="297">
        <v>43483</v>
      </c>
      <c r="D55" s="416"/>
      <c r="E55" s="416" t="s">
        <v>396</v>
      </c>
      <c r="F55" s="416" t="s">
        <v>399</v>
      </c>
      <c r="G55" s="416" t="s">
        <v>217</v>
      </c>
      <c r="H55" s="429"/>
      <c r="I55" s="427">
        <v>8532.15</v>
      </c>
      <c r="J55" s="418"/>
      <c r="K55" s="297">
        <v>43483</v>
      </c>
      <c r="L55" s="297">
        <v>43483</v>
      </c>
      <c r="M55" s="440" t="s">
        <v>31</v>
      </c>
      <c r="N55" s="416"/>
      <c r="O55" s="416"/>
    </row>
    <row r="56" spans="1:77" hidden="1" x14ac:dyDescent="0.3">
      <c r="B56" s="416"/>
      <c r="C56" s="297">
        <v>43483</v>
      </c>
      <c r="D56" s="416"/>
      <c r="E56" s="416" t="s">
        <v>400</v>
      </c>
      <c r="F56" s="416" t="s">
        <v>234</v>
      </c>
      <c r="G56" s="416" t="s">
        <v>256</v>
      </c>
      <c r="H56" s="429"/>
      <c r="I56" s="427">
        <v>10</v>
      </c>
      <c r="J56" s="418"/>
      <c r="K56" s="297">
        <v>43483</v>
      </c>
      <c r="L56" s="297">
        <v>43483</v>
      </c>
      <c r="M56" s="440" t="s">
        <v>31</v>
      </c>
      <c r="N56" s="416"/>
      <c r="O56" s="416"/>
    </row>
    <row r="57" spans="1:77" s="322" customFormat="1" hidden="1" x14ac:dyDescent="0.3">
      <c r="A57" s="319"/>
      <c r="B57" s="300"/>
      <c r="C57" s="297">
        <v>43486</v>
      </c>
      <c r="D57" s="300"/>
      <c r="E57" s="300" t="s">
        <v>389</v>
      </c>
      <c r="F57" s="300" t="s">
        <v>62</v>
      </c>
      <c r="G57" s="300" t="s">
        <v>256</v>
      </c>
      <c r="H57" s="324">
        <v>3763.02</v>
      </c>
      <c r="I57" s="324"/>
      <c r="J57" s="300"/>
      <c r="K57" s="297">
        <v>43486</v>
      </c>
      <c r="L57" s="297">
        <v>43486</v>
      </c>
      <c r="M57" s="309" t="s">
        <v>231</v>
      </c>
      <c r="N57" s="300"/>
      <c r="O57" s="300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  <c r="BY57" s="319"/>
    </row>
    <row r="58" spans="1:77" hidden="1" x14ac:dyDescent="0.3">
      <c r="B58" s="416"/>
      <c r="C58" s="297">
        <v>43486</v>
      </c>
      <c r="D58" s="416"/>
      <c r="E58" s="416" t="s">
        <v>401</v>
      </c>
      <c r="F58" s="416" t="s">
        <v>402</v>
      </c>
      <c r="G58" s="416" t="s">
        <v>256</v>
      </c>
      <c r="H58" s="429"/>
      <c r="I58" s="427">
        <v>2112.84</v>
      </c>
      <c r="J58" s="418"/>
      <c r="K58" s="297">
        <v>43486</v>
      </c>
      <c r="L58" s="297">
        <v>43486</v>
      </c>
      <c r="M58" s="440" t="s">
        <v>31</v>
      </c>
      <c r="N58" s="416"/>
      <c r="O58" s="416"/>
    </row>
    <row r="59" spans="1:77" s="322" customFormat="1" hidden="1" x14ac:dyDescent="0.3">
      <c r="A59" s="319"/>
      <c r="B59" s="323"/>
      <c r="C59" s="297">
        <v>43486</v>
      </c>
      <c r="D59" s="300"/>
      <c r="E59" s="300" t="s">
        <v>385</v>
      </c>
      <c r="F59" s="300" t="s">
        <v>72</v>
      </c>
      <c r="G59" s="300" t="s">
        <v>256</v>
      </c>
      <c r="H59" s="430"/>
      <c r="I59" s="430">
        <v>1080.4100000000001</v>
      </c>
      <c r="J59" s="324"/>
      <c r="K59" s="297">
        <v>43486</v>
      </c>
      <c r="L59" s="297">
        <v>43486</v>
      </c>
      <c r="M59" s="309" t="s">
        <v>31</v>
      </c>
      <c r="N59" s="300"/>
      <c r="O59" s="300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  <c r="BY59" s="319"/>
    </row>
    <row r="60" spans="1:77" s="322" customFormat="1" hidden="1" x14ac:dyDescent="0.3">
      <c r="A60" s="319"/>
      <c r="B60" s="323"/>
      <c r="C60" s="297">
        <v>43486</v>
      </c>
      <c r="D60" s="300"/>
      <c r="E60" s="300" t="s">
        <v>385</v>
      </c>
      <c r="F60" s="300" t="s">
        <v>91</v>
      </c>
      <c r="G60" s="300" t="s">
        <v>256</v>
      </c>
      <c r="H60" s="430"/>
      <c r="I60" s="430">
        <v>569.77</v>
      </c>
      <c r="J60" s="324"/>
      <c r="K60" s="297">
        <v>43486</v>
      </c>
      <c r="L60" s="297">
        <v>43486</v>
      </c>
      <c r="M60" s="309" t="s">
        <v>31</v>
      </c>
      <c r="N60" s="300"/>
      <c r="O60" s="300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  <c r="BY60" s="319"/>
    </row>
    <row r="61" spans="1:77" hidden="1" x14ac:dyDescent="0.3">
      <c r="B61" s="416"/>
      <c r="C61" s="297">
        <v>43487</v>
      </c>
      <c r="D61" s="439"/>
      <c r="E61" s="416" t="s">
        <v>389</v>
      </c>
      <c r="F61" s="416" t="s">
        <v>62</v>
      </c>
      <c r="G61" s="416" t="s">
        <v>256</v>
      </c>
      <c r="H61" s="430">
        <v>4623.57</v>
      </c>
      <c r="I61" s="416"/>
      <c r="J61" s="418"/>
      <c r="K61" s="297">
        <v>43487</v>
      </c>
      <c r="L61" s="297">
        <v>43487</v>
      </c>
      <c r="M61" s="440" t="s">
        <v>231</v>
      </c>
      <c r="N61" s="416"/>
      <c r="O61" s="416"/>
    </row>
    <row r="62" spans="1:77" s="322" customFormat="1" hidden="1" x14ac:dyDescent="0.3">
      <c r="A62" s="319"/>
      <c r="B62" s="416"/>
      <c r="C62" s="297">
        <v>43487</v>
      </c>
      <c r="D62" s="300"/>
      <c r="E62" s="438" t="s">
        <v>405</v>
      </c>
      <c r="F62" s="416" t="s">
        <v>379</v>
      </c>
      <c r="G62" s="416" t="s">
        <v>86</v>
      </c>
      <c r="H62" s="430"/>
      <c r="I62" s="299">
        <v>367.71</v>
      </c>
      <c r="J62" s="418"/>
      <c r="K62" s="297">
        <v>43487</v>
      </c>
      <c r="L62" s="297">
        <v>43487</v>
      </c>
      <c r="M62" s="440" t="s">
        <v>31</v>
      </c>
      <c r="N62" s="416"/>
      <c r="O62" s="416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BU62" s="319"/>
      <c r="BV62" s="319"/>
      <c r="BW62" s="319"/>
      <c r="BX62" s="319"/>
      <c r="BY62" s="319"/>
    </row>
    <row r="63" spans="1:77" s="322" customFormat="1" hidden="1" x14ac:dyDescent="0.3">
      <c r="A63" s="319"/>
      <c r="B63" s="323"/>
      <c r="C63" s="297">
        <v>43480</v>
      </c>
      <c r="D63" s="300"/>
      <c r="E63" s="349" t="s">
        <v>383</v>
      </c>
      <c r="F63" s="320" t="s">
        <v>403</v>
      </c>
      <c r="G63" s="300" t="s">
        <v>256</v>
      </c>
      <c r="H63" s="430"/>
      <c r="I63" s="299">
        <v>2381.15</v>
      </c>
      <c r="J63" s="418"/>
      <c r="K63" s="297">
        <v>43487</v>
      </c>
      <c r="L63" s="297">
        <v>43487</v>
      </c>
      <c r="M63" s="309" t="s">
        <v>31</v>
      </c>
      <c r="N63" s="300"/>
      <c r="O63" s="300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</row>
    <row r="64" spans="1:77" s="322" customFormat="1" hidden="1" x14ac:dyDescent="0.3">
      <c r="A64" s="319"/>
      <c r="B64" s="416"/>
      <c r="C64" s="297">
        <v>43487</v>
      </c>
      <c r="D64" s="300"/>
      <c r="E64" s="349" t="s">
        <v>385</v>
      </c>
      <c r="F64" s="416" t="s">
        <v>66</v>
      </c>
      <c r="G64" s="416" t="s">
        <v>256</v>
      </c>
      <c r="H64" s="430"/>
      <c r="I64" s="299">
        <v>621.57000000000005</v>
      </c>
      <c r="J64" s="418"/>
      <c r="K64" s="297">
        <v>43487</v>
      </c>
      <c r="L64" s="297">
        <v>43487</v>
      </c>
      <c r="M64" s="309" t="s">
        <v>31</v>
      </c>
      <c r="N64" s="416"/>
      <c r="O64" s="416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</row>
    <row r="65" spans="1:78" s="322" customFormat="1" hidden="1" x14ac:dyDescent="0.3">
      <c r="A65" s="319"/>
      <c r="B65" s="416"/>
      <c r="C65" s="297">
        <v>43487</v>
      </c>
      <c r="D65" s="300"/>
      <c r="E65" s="349" t="s">
        <v>385</v>
      </c>
      <c r="F65" s="424" t="s">
        <v>404</v>
      </c>
      <c r="G65" s="424" t="s">
        <v>256</v>
      </c>
      <c r="H65" s="430"/>
      <c r="I65" s="299">
        <v>621.57000000000005</v>
      </c>
      <c r="J65" s="418"/>
      <c r="K65" s="297">
        <v>43487</v>
      </c>
      <c r="L65" s="297">
        <v>43487</v>
      </c>
      <c r="M65" s="309" t="s">
        <v>31</v>
      </c>
      <c r="N65" s="424"/>
      <c r="O65" s="424"/>
      <c r="P65" s="300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</row>
    <row r="66" spans="1:78" hidden="1" x14ac:dyDescent="0.3">
      <c r="B66" s="416"/>
      <c r="C66" s="297">
        <v>43487</v>
      </c>
      <c r="D66" s="416"/>
      <c r="E66" s="416" t="s">
        <v>400</v>
      </c>
      <c r="F66" s="416" t="s">
        <v>234</v>
      </c>
      <c r="G66" s="416" t="s">
        <v>256</v>
      </c>
      <c r="H66" s="430"/>
      <c r="I66" s="427">
        <v>10</v>
      </c>
      <c r="J66" s="418"/>
      <c r="K66" s="297">
        <v>43487</v>
      </c>
      <c r="L66" s="297">
        <v>43487</v>
      </c>
      <c r="M66" s="440" t="s">
        <v>31</v>
      </c>
      <c r="N66" s="416"/>
      <c r="O66" s="416"/>
    </row>
    <row r="67" spans="1:78" s="322" customFormat="1" hidden="1" x14ac:dyDescent="0.3">
      <c r="A67" s="319"/>
      <c r="B67" s="323"/>
      <c r="C67" s="297">
        <v>43487</v>
      </c>
      <c r="E67" s="300" t="s">
        <v>385</v>
      </c>
      <c r="F67" s="320" t="s">
        <v>90</v>
      </c>
      <c r="G67" s="300" t="s">
        <v>256</v>
      </c>
      <c r="H67" s="430"/>
      <c r="I67" s="299">
        <v>621.57000000000005</v>
      </c>
      <c r="J67" s="324"/>
      <c r="K67" s="297">
        <v>43487</v>
      </c>
      <c r="L67" s="297">
        <v>43487</v>
      </c>
      <c r="M67" s="309" t="s">
        <v>31</v>
      </c>
      <c r="N67" s="300"/>
      <c r="O67" s="300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</row>
    <row r="68" spans="1:78" s="322" customFormat="1" hidden="1" x14ac:dyDescent="0.3">
      <c r="A68" s="319"/>
      <c r="B68" s="416"/>
      <c r="C68" s="297">
        <v>43488</v>
      </c>
      <c r="D68" s="416"/>
      <c r="E68" s="424" t="s">
        <v>389</v>
      </c>
      <c r="F68" s="416" t="s">
        <v>62</v>
      </c>
      <c r="G68" s="416" t="s">
        <v>256</v>
      </c>
      <c r="H68" s="430">
        <v>13929.11</v>
      </c>
      <c r="I68" s="299"/>
      <c r="J68" s="418"/>
      <c r="K68" s="297">
        <v>43488</v>
      </c>
      <c r="L68" s="297">
        <v>43488</v>
      </c>
      <c r="M68" s="440" t="s">
        <v>231</v>
      </c>
      <c r="N68" s="416"/>
      <c r="O68" s="416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</row>
    <row r="69" spans="1:78" s="322" customFormat="1" hidden="1" x14ac:dyDescent="0.2">
      <c r="A69" s="319"/>
      <c r="B69" s="323" t="s">
        <v>366</v>
      </c>
      <c r="C69" s="297">
        <v>43465</v>
      </c>
      <c r="D69" s="320" t="s">
        <v>201</v>
      </c>
      <c r="E69" s="300" t="s">
        <v>367</v>
      </c>
      <c r="F69" s="300" t="s">
        <v>223</v>
      </c>
      <c r="G69" s="300" t="s">
        <v>217</v>
      </c>
      <c r="H69" s="298"/>
      <c r="I69" s="399">
        <v>9388</v>
      </c>
      <c r="J69" s="225"/>
      <c r="K69" s="400">
        <v>43470</v>
      </c>
      <c r="L69" s="297">
        <v>43488</v>
      </c>
      <c r="M69" s="309" t="s">
        <v>31</v>
      </c>
      <c r="N69" s="300"/>
      <c r="O69" s="300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</row>
    <row r="70" spans="1:78" s="322" customFormat="1" hidden="1" x14ac:dyDescent="0.3">
      <c r="A70" s="319"/>
      <c r="B70" s="416">
        <v>426</v>
      </c>
      <c r="C70" s="297">
        <v>43488</v>
      </c>
      <c r="D70" s="424" t="s">
        <v>408</v>
      </c>
      <c r="E70" s="416" t="s">
        <v>407</v>
      </c>
      <c r="F70" s="416" t="s">
        <v>409</v>
      </c>
      <c r="G70" s="416" t="s">
        <v>256</v>
      </c>
      <c r="H70" s="430"/>
      <c r="I70" s="299">
        <v>4521.1099999999997</v>
      </c>
      <c r="J70" s="418"/>
      <c r="K70" s="297">
        <v>43488</v>
      </c>
      <c r="L70" s="297">
        <v>43488</v>
      </c>
      <c r="M70" s="440" t="s">
        <v>31</v>
      </c>
      <c r="N70" s="416"/>
      <c r="O70" s="416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19"/>
    </row>
    <row r="71" spans="1:78" s="322" customFormat="1" hidden="1" x14ac:dyDescent="0.3">
      <c r="A71" s="319"/>
      <c r="B71" s="416"/>
      <c r="C71" s="297">
        <v>43488</v>
      </c>
      <c r="D71" s="416"/>
      <c r="E71" s="416" t="s">
        <v>400</v>
      </c>
      <c r="F71" s="416" t="s">
        <v>234</v>
      </c>
      <c r="G71" s="416" t="s">
        <v>256</v>
      </c>
      <c r="H71" s="430"/>
      <c r="I71" s="299">
        <v>10</v>
      </c>
      <c r="J71" s="418"/>
      <c r="K71" s="297">
        <v>43488</v>
      </c>
      <c r="L71" s="297">
        <v>43488</v>
      </c>
      <c r="M71" s="440" t="s">
        <v>31</v>
      </c>
      <c r="N71" s="416"/>
      <c r="O71" s="416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</row>
    <row r="72" spans="1:78" s="322" customFormat="1" hidden="1" x14ac:dyDescent="0.3">
      <c r="A72" s="319"/>
      <c r="B72" s="416"/>
      <c r="C72" s="297">
        <v>43488</v>
      </c>
      <c r="D72" s="416"/>
      <c r="E72" s="416" t="s">
        <v>400</v>
      </c>
      <c r="F72" s="416" t="s">
        <v>234</v>
      </c>
      <c r="G72" s="416" t="s">
        <v>256</v>
      </c>
      <c r="H72" s="430"/>
      <c r="I72" s="299">
        <v>10</v>
      </c>
      <c r="J72" s="418"/>
      <c r="K72" s="297">
        <v>43488</v>
      </c>
      <c r="L72" s="297">
        <v>43488</v>
      </c>
      <c r="M72" s="440" t="s">
        <v>31</v>
      </c>
      <c r="N72" s="416"/>
      <c r="O72" s="416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</row>
    <row r="73" spans="1:78" s="322" customFormat="1" hidden="1" x14ac:dyDescent="0.3">
      <c r="A73" s="319"/>
      <c r="B73" s="416"/>
      <c r="C73" s="297">
        <v>43489</v>
      </c>
      <c r="D73" s="416"/>
      <c r="E73" s="424" t="s">
        <v>434</v>
      </c>
      <c r="F73" s="416" t="s">
        <v>75</v>
      </c>
      <c r="G73" s="416" t="s">
        <v>256</v>
      </c>
      <c r="H73" s="430">
        <v>1073.73</v>
      </c>
      <c r="I73" s="299"/>
      <c r="J73" s="418"/>
      <c r="K73" s="297">
        <v>43489</v>
      </c>
      <c r="L73" s="297">
        <v>43489</v>
      </c>
      <c r="M73" s="440" t="s">
        <v>231</v>
      </c>
      <c r="N73" s="416"/>
      <c r="O73" s="416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</row>
    <row r="74" spans="1:78" s="322" customFormat="1" hidden="1" x14ac:dyDescent="0.3">
      <c r="A74" s="319"/>
      <c r="B74" s="416"/>
      <c r="C74" s="297">
        <v>43489</v>
      </c>
      <c r="D74" s="416"/>
      <c r="E74" s="424" t="s">
        <v>389</v>
      </c>
      <c r="F74" s="416" t="s">
        <v>62</v>
      </c>
      <c r="G74" s="416" t="s">
        <v>256</v>
      </c>
      <c r="H74" s="430">
        <v>4231.53</v>
      </c>
      <c r="I74" s="299"/>
      <c r="J74" s="418"/>
      <c r="K74" s="297">
        <v>43489</v>
      </c>
      <c r="L74" s="297">
        <v>43489</v>
      </c>
      <c r="M74" s="440" t="s">
        <v>31</v>
      </c>
      <c r="N74" s="416"/>
      <c r="O74" s="416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  <c r="BI74" s="319"/>
      <c r="BJ74" s="319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</row>
    <row r="75" spans="1:78" s="322" customFormat="1" hidden="1" x14ac:dyDescent="0.3">
      <c r="A75" s="319"/>
      <c r="B75" s="323"/>
      <c r="C75" s="297">
        <v>43480</v>
      </c>
      <c r="D75" s="300"/>
      <c r="E75" s="300" t="s">
        <v>383</v>
      </c>
      <c r="F75" s="300" t="s">
        <v>403</v>
      </c>
      <c r="G75" s="300" t="s">
        <v>256</v>
      </c>
      <c r="H75" s="298"/>
      <c r="I75" s="324">
        <v>2894.25</v>
      </c>
      <c r="J75" s="300"/>
      <c r="K75" s="297">
        <v>43489</v>
      </c>
      <c r="L75" s="297">
        <v>43489</v>
      </c>
      <c r="M75" s="309" t="s">
        <v>31</v>
      </c>
      <c r="N75" s="300"/>
      <c r="O75" s="300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</row>
    <row r="76" spans="1:78" s="514" customFormat="1" hidden="1" x14ac:dyDescent="0.2">
      <c r="A76" s="513"/>
      <c r="B76" s="300"/>
      <c r="C76" s="297">
        <v>43489</v>
      </c>
      <c r="D76" s="515"/>
      <c r="E76" s="300" t="s">
        <v>385</v>
      </c>
      <c r="F76" s="300" t="s">
        <v>413</v>
      </c>
      <c r="G76" s="300" t="s">
        <v>256</v>
      </c>
      <c r="H76" s="300"/>
      <c r="I76" s="401">
        <v>310.79000000000002</v>
      </c>
      <c r="J76" s="300"/>
      <c r="K76" s="400">
        <v>43489</v>
      </c>
      <c r="L76" s="400">
        <v>43489</v>
      </c>
      <c r="M76" s="309" t="s">
        <v>31</v>
      </c>
      <c r="N76" s="300"/>
      <c r="O76" s="300"/>
      <c r="P76" s="300"/>
      <c r="Q76" s="513"/>
      <c r="R76" s="513"/>
      <c r="S76" s="513"/>
      <c r="T76" s="513"/>
      <c r="U76" s="513"/>
      <c r="V76" s="513"/>
      <c r="W76" s="513"/>
      <c r="X76" s="513"/>
      <c r="Y76" s="513"/>
      <c r="Z76" s="513"/>
      <c r="AA76" s="513"/>
      <c r="AB76" s="513"/>
      <c r="AC76" s="513"/>
      <c r="AD76" s="513"/>
      <c r="AE76" s="513"/>
      <c r="AF76" s="513"/>
      <c r="AG76" s="513"/>
      <c r="AH76" s="513"/>
      <c r="AI76" s="513"/>
      <c r="AJ76" s="513"/>
      <c r="AK76" s="513"/>
      <c r="AL76" s="513"/>
      <c r="AM76" s="513"/>
      <c r="AN76" s="513"/>
      <c r="AO76" s="513"/>
      <c r="AP76" s="513"/>
      <c r="AQ76" s="513"/>
      <c r="AR76" s="513"/>
      <c r="AS76" s="513"/>
      <c r="AT76" s="513"/>
      <c r="AU76" s="513"/>
      <c r="AV76" s="513"/>
      <c r="AW76" s="513"/>
      <c r="AX76" s="513"/>
      <c r="AY76" s="513"/>
      <c r="AZ76" s="513"/>
      <c r="BA76" s="513"/>
      <c r="BB76" s="513"/>
      <c r="BC76" s="513"/>
      <c r="BD76" s="513"/>
      <c r="BE76" s="513"/>
      <c r="BF76" s="513"/>
      <c r="BG76" s="513"/>
      <c r="BH76" s="513"/>
      <c r="BI76" s="513"/>
      <c r="BJ76" s="513"/>
      <c r="BK76" s="513"/>
      <c r="BL76" s="513"/>
      <c r="BM76" s="513"/>
      <c r="BN76" s="513"/>
      <c r="BO76" s="513"/>
      <c r="BP76" s="513"/>
      <c r="BQ76" s="513"/>
      <c r="BR76" s="513"/>
      <c r="BS76" s="513"/>
      <c r="BT76" s="513"/>
      <c r="BU76" s="513"/>
      <c r="BV76" s="513"/>
      <c r="BW76" s="513"/>
      <c r="BX76" s="513"/>
      <c r="BY76" s="513"/>
      <c r="BZ76" s="513"/>
    </row>
    <row r="77" spans="1:78" s="322" customFormat="1" ht="12" hidden="1" customHeight="1" x14ac:dyDescent="0.3">
      <c r="A77" s="319"/>
      <c r="B77" s="300"/>
      <c r="C77" s="297">
        <v>43489</v>
      </c>
      <c r="D77" s="300"/>
      <c r="E77" s="300" t="s">
        <v>385</v>
      </c>
      <c r="F77" s="300" t="s">
        <v>67</v>
      </c>
      <c r="G77" s="300" t="s">
        <v>256</v>
      </c>
      <c r="H77" s="300"/>
      <c r="I77" s="401">
        <v>1375.06</v>
      </c>
      <c r="J77" s="300"/>
      <c r="K77" s="400">
        <v>43489</v>
      </c>
      <c r="L77" s="400">
        <v>43489</v>
      </c>
      <c r="M77" s="309" t="s">
        <v>31</v>
      </c>
      <c r="N77" s="300"/>
      <c r="O77" s="300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</row>
    <row r="78" spans="1:78" s="322" customFormat="1" hidden="1" x14ac:dyDescent="0.3">
      <c r="A78" s="319"/>
      <c r="B78" s="323"/>
      <c r="C78" s="297">
        <v>43489</v>
      </c>
      <c r="E78" s="300" t="s">
        <v>385</v>
      </c>
      <c r="F78" s="300" t="s">
        <v>89</v>
      </c>
      <c r="G78" s="300" t="s">
        <v>256</v>
      </c>
      <c r="H78" s="298"/>
      <c r="I78" s="324">
        <v>725.16</v>
      </c>
      <c r="J78" s="300"/>
      <c r="K78" s="297">
        <v>43489</v>
      </c>
      <c r="L78" s="297">
        <v>43489</v>
      </c>
      <c r="M78" s="309" t="s">
        <v>31</v>
      </c>
      <c r="N78" s="300"/>
      <c r="O78" s="300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</row>
    <row r="79" spans="1:78" s="322" customFormat="1" hidden="1" x14ac:dyDescent="0.3">
      <c r="A79" s="319"/>
      <c r="B79" s="416"/>
      <c r="C79" s="297">
        <v>43490</v>
      </c>
      <c r="D79" s="416"/>
      <c r="E79" s="424" t="s">
        <v>389</v>
      </c>
      <c r="F79" s="416" t="s">
        <v>62</v>
      </c>
      <c r="G79" s="416" t="s">
        <v>256</v>
      </c>
      <c r="H79" s="430">
        <v>10718.43</v>
      </c>
      <c r="I79" s="299"/>
      <c r="J79" s="418"/>
      <c r="K79" s="297">
        <v>43490</v>
      </c>
      <c r="L79" s="297">
        <v>43490</v>
      </c>
      <c r="M79" s="440" t="s">
        <v>31</v>
      </c>
      <c r="N79" s="416"/>
      <c r="O79" s="416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  <c r="BY79" s="319"/>
    </row>
    <row r="80" spans="1:78" s="322" customFormat="1" ht="11.25" hidden="1" customHeight="1" x14ac:dyDescent="0.3">
      <c r="A80" s="319"/>
      <c r="B80" s="416"/>
      <c r="C80" s="297">
        <v>43490</v>
      </c>
      <c r="D80" s="424" t="s">
        <v>408</v>
      </c>
      <c r="E80" s="416" t="s">
        <v>407</v>
      </c>
      <c r="F80" s="416" t="s">
        <v>409</v>
      </c>
      <c r="G80" s="416" t="s">
        <v>256</v>
      </c>
      <c r="H80" s="416"/>
      <c r="I80" s="418">
        <v>230.28</v>
      </c>
      <c r="J80" s="418"/>
      <c r="K80" s="297">
        <v>43490</v>
      </c>
      <c r="L80" s="297">
        <v>43490</v>
      </c>
      <c r="M80" s="309" t="s">
        <v>31</v>
      </c>
      <c r="N80" s="416" t="s">
        <v>410</v>
      </c>
      <c r="O80" s="416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</row>
    <row r="81" spans="1:78" s="512" customFormat="1" hidden="1" x14ac:dyDescent="0.2">
      <c r="B81" s="323"/>
      <c r="C81" s="297">
        <v>43480</v>
      </c>
      <c r="D81" s="300"/>
      <c r="E81" s="300" t="s">
        <v>383</v>
      </c>
      <c r="F81" s="300" t="s">
        <v>403</v>
      </c>
      <c r="G81" s="300" t="s">
        <v>256</v>
      </c>
      <c r="H81" s="298"/>
      <c r="I81" s="431">
        <v>2334.87</v>
      </c>
      <c r="J81" s="401"/>
      <c r="K81" s="297">
        <v>43490</v>
      </c>
      <c r="L81" s="297">
        <v>43490</v>
      </c>
      <c r="M81" s="309" t="s">
        <v>31</v>
      </c>
      <c r="N81" s="319"/>
      <c r="O81" s="319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</row>
    <row r="82" spans="1:78" s="322" customFormat="1" ht="11.25" hidden="1" customHeight="1" x14ac:dyDescent="0.3">
      <c r="A82" s="319"/>
      <c r="B82" s="323"/>
      <c r="C82" s="297">
        <v>43480</v>
      </c>
      <c r="D82" s="320"/>
      <c r="E82" s="300" t="s">
        <v>383</v>
      </c>
      <c r="F82" s="300" t="s">
        <v>403</v>
      </c>
      <c r="G82" s="300" t="s">
        <v>256</v>
      </c>
      <c r="H82" s="298"/>
      <c r="I82" s="401">
        <v>768.76</v>
      </c>
      <c r="J82" s="300"/>
      <c r="K82" s="297">
        <v>43490</v>
      </c>
      <c r="L82" s="297">
        <v>43490</v>
      </c>
      <c r="M82" s="309" t="s">
        <v>31</v>
      </c>
      <c r="N82" s="300"/>
      <c r="O82" s="300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</row>
    <row r="83" spans="1:78" s="322" customFormat="1" hidden="1" x14ac:dyDescent="0.3">
      <c r="A83" s="319"/>
      <c r="B83" s="323"/>
      <c r="C83" s="297">
        <v>43480</v>
      </c>
      <c r="D83" s="320"/>
      <c r="E83" s="300" t="s">
        <v>383</v>
      </c>
      <c r="F83" s="300" t="s">
        <v>403</v>
      </c>
      <c r="G83" s="300" t="s">
        <v>256</v>
      </c>
      <c r="H83" s="298"/>
      <c r="I83" s="299">
        <v>5327.71</v>
      </c>
      <c r="J83" s="401"/>
      <c r="K83" s="297">
        <v>43490</v>
      </c>
      <c r="L83" s="297">
        <v>43490</v>
      </c>
      <c r="M83" s="309" t="s">
        <v>31</v>
      </c>
      <c r="N83" s="300"/>
      <c r="O83" s="300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</row>
    <row r="84" spans="1:78" s="322" customFormat="1" hidden="1" x14ac:dyDescent="0.3">
      <c r="A84" s="319"/>
      <c r="B84" s="323"/>
      <c r="C84" s="297">
        <v>43480</v>
      </c>
      <c r="D84" s="320"/>
      <c r="E84" s="300" t="s">
        <v>383</v>
      </c>
      <c r="F84" s="300" t="s">
        <v>403</v>
      </c>
      <c r="G84" s="300" t="s">
        <v>256</v>
      </c>
      <c r="H84" s="298"/>
      <c r="I84" s="299">
        <v>1461.78</v>
      </c>
      <c r="J84" s="401"/>
      <c r="K84" s="297">
        <v>43490</v>
      </c>
      <c r="L84" s="297">
        <v>43490</v>
      </c>
      <c r="M84" s="309" t="s">
        <v>31</v>
      </c>
      <c r="N84" s="300"/>
      <c r="O84" s="300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</row>
    <row r="85" spans="1:78" s="322" customFormat="1" hidden="1" x14ac:dyDescent="0.3">
      <c r="A85" s="319"/>
      <c r="B85" s="323"/>
      <c r="C85" s="297">
        <v>43490</v>
      </c>
      <c r="D85" s="320"/>
      <c r="E85" s="416" t="s">
        <v>400</v>
      </c>
      <c r="F85" s="416" t="s">
        <v>234</v>
      </c>
      <c r="G85" s="416" t="s">
        <v>256</v>
      </c>
      <c r="H85" s="298"/>
      <c r="I85" s="299">
        <v>10</v>
      </c>
      <c r="J85" s="401"/>
      <c r="K85" s="297">
        <v>43490</v>
      </c>
      <c r="L85" s="297">
        <v>43490</v>
      </c>
      <c r="M85" s="309" t="s">
        <v>31</v>
      </c>
      <c r="N85" s="300"/>
      <c r="O85" s="300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</row>
    <row r="86" spans="1:78" s="322" customFormat="1" hidden="1" x14ac:dyDescent="0.3">
      <c r="A86" s="319"/>
      <c r="B86" s="323"/>
      <c r="C86" s="297">
        <v>43490</v>
      </c>
      <c r="D86" s="320"/>
      <c r="E86" s="300" t="s">
        <v>416</v>
      </c>
      <c r="F86" s="300" t="s">
        <v>139</v>
      </c>
      <c r="G86" s="300" t="s">
        <v>256</v>
      </c>
      <c r="H86" s="298"/>
      <c r="I86" s="401">
        <v>585.03</v>
      </c>
      <c r="J86" s="297"/>
      <c r="K86" s="297">
        <v>43490</v>
      </c>
      <c r="L86" s="297">
        <v>43490</v>
      </c>
      <c r="M86" s="309" t="s">
        <v>31</v>
      </c>
      <c r="N86" s="300"/>
      <c r="O86" s="300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</row>
    <row r="87" spans="1:78" s="322" customFormat="1" hidden="1" x14ac:dyDescent="0.3">
      <c r="A87" s="319"/>
      <c r="B87" s="323"/>
      <c r="C87" s="297">
        <v>43493</v>
      </c>
      <c r="D87" s="300"/>
      <c r="E87" s="300" t="s">
        <v>435</v>
      </c>
      <c r="F87" s="300" t="s">
        <v>140</v>
      </c>
      <c r="G87" s="300" t="s">
        <v>256</v>
      </c>
      <c r="H87" s="298">
        <v>4000</v>
      </c>
      <c r="I87" s="299"/>
      <c r="J87" s="401"/>
      <c r="K87" s="297">
        <v>43493</v>
      </c>
      <c r="L87" s="297">
        <v>43493</v>
      </c>
      <c r="M87" s="309" t="s">
        <v>231</v>
      </c>
      <c r="N87" s="300"/>
      <c r="O87" s="300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</row>
    <row r="88" spans="1:78" s="322" customFormat="1" hidden="1" x14ac:dyDescent="0.3">
      <c r="A88" s="319"/>
      <c r="B88" s="323"/>
      <c r="C88" s="297">
        <v>43493</v>
      </c>
      <c r="D88" s="300"/>
      <c r="E88" s="300" t="s">
        <v>389</v>
      </c>
      <c r="F88" s="300" t="s">
        <v>62</v>
      </c>
      <c r="G88" s="300" t="s">
        <v>256</v>
      </c>
      <c r="H88" s="298">
        <v>9722.66</v>
      </c>
      <c r="I88" s="299"/>
      <c r="J88" s="401"/>
      <c r="K88" s="297">
        <v>43493</v>
      </c>
      <c r="L88" s="297">
        <v>43493</v>
      </c>
      <c r="M88" s="309" t="s">
        <v>231</v>
      </c>
      <c r="N88" s="300"/>
      <c r="O88" s="300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</row>
    <row r="89" spans="1:78" s="322" customFormat="1" hidden="1" x14ac:dyDescent="0.3">
      <c r="A89" s="319"/>
      <c r="B89" s="323"/>
      <c r="C89" s="297">
        <v>43480</v>
      </c>
      <c r="D89" s="320"/>
      <c r="E89" s="300" t="s">
        <v>383</v>
      </c>
      <c r="F89" s="300" t="s">
        <v>403</v>
      </c>
      <c r="G89" s="300" t="s">
        <v>256</v>
      </c>
      <c r="H89" s="298"/>
      <c r="I89" s="299">
        <v>1624.63</v>
      </c>
      <c r="J89" s="401"/>
      <c r="K89" s="297">
        <v>43493</v>
      </c>
      <c r="L89" s="297">
        <v>43493</v>
      </c>
      <c r="M89" s="309" t="s">
        <v>31</v>
      </c>
      <c r="N89" s="300"/>
      <c r="O89" s="300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</row>
    <row r="90" spans="1:78" s="514" customFormat="1" hidden="1" x14ac:dyDescent="0.2">
      <c r="A90" s="513"/>
      <c r="B90" s="323"/>
      <c r="C90" s="297">
        <v>43490</v>
      </c>
      <c r="D90" s="300"/>
      <c r="E90" s="300" t="s">
        <v>385</v>
      </c>
      <c r="F90" s="300" t="s">
        <v>65</v>
      </c>
      <c r="G90" s="300" t="s">
        <v>256</v>
      </c>
      <c r="H90" s="298"/>
      <c r="I90" s="401">
        <v>776.96</v>
      </c>
      <c r="J90" s="300"/>
      <c r="K90" s="297">
        <v>43490</v>
      </c>
      <c r="L90" s="297">
        <v>43493</v>
      </c>
      <c r="M90" s="309" t="s">
        <v>31</v>
      </c>
      <c r="N90" s="300"/>
      <c r="O90" s="300"/>
      <c r="P90" s="310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3"/>
      <c r="AV90" s="513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3"/>
      <c r="BK90" s="513"/>
      <c r="BL90" s="513"/>
      <c r="BM90" s="513"/>
      <c r="BN90" s="513"/>
      <c r="BO90" s="513"/>
      <c r="BP90" s="513"/>
      <c r="BQ90" s="513"/>
      <c r="BR90" s="513"/>
      <c r="BS90" s="513"/>
      <c r="BT90" s="513"/>
      <c r="BU90" s="513"/>
      <c r="BV90" s="513"/>
      <c r="BW90" s="513"/>
      <c r="BX90" s="513"/>
      <c r="BY90" s="513"/>
      <c r="BZ90" s="513"/>
    </row>
    <row r="91" spans="1:78" s="514" customFormat="1" hidden="1" x14ac:dyDescent="0.2">
      <c r="A91" s="513"/>
      <c r="B91" s="300"/>
      <c r="C91" s="297">
        <v>43490</v>
      </c>
      <c r="D91" s="300"/>
      <c r="E91" s="300" t="s">
        <v>385</v>
      </c>
      <c r="F91" s="309" t="s">
        <v>414</v>
      </c>
      <c r="G91" s="300" t="s">
        <v>256</v>
      </c>
      <c r="H91" s="300"/>
      <c r="I91" s="401">
        <v>828.76</v>
      </c>
      <c r="J91" s="300"/>
      <c r="K91" s="400">
        <v>43490</v>
      </c>
      <c r="L91" s="400">
        <v>43493</v>
      </c>
      <c r="M91" s="309" t="s">
        <v>31</v>
      </c>
      <c r="N91" s="300"/>
      <c r="O91" s="300"/>
      <c r="P91" s="310"/>
      <c r="Q91" s="513"/>
      <c r="R91" s="513"/>
      <c r="S91" s="513"/>
      <c r="T91" s="513"/>
      <c r="U91" s="513"/>
      <c r="V91" s="513"/>
      <c r="W91" s="513"/>
      <c r="X91" s="513"/>
      <c r="Y91" s="513"/>
      <c r="Z91" s="513"/>
      <c r="AA91" s="513"/>
      <c r="AB91" s="513"/>
      <c r="AC91" s="513"/>
      <c r="AD91" s="513"/>
      <c r="AE91" s="513"/>
      <c r="AF91" s="513"/>
      <c r="AG91" s="513"/>
      <c r="AH91" s="513"/>
      <c r="AI91" s="513"/>
      <c r="AJ91" s="513"/>
      <c r="AK91" s="513"/>
      <c r="AL91" s="513"/>
      <c r="AM91" s="513"/>
      <c r="AN91" s="513"/>
      <c r="AO91" s="513"/>
      <c r="AP91" s="513"/>
      <c r="AQ91" s="513"/>
      <c r="AR91" s="513"/>
      <c r="AS91" s="513"/>
      <c r="AT91" s="513"/>
      <c r="AU91" s="513"/>
      <c r="AV91" s="513"/>
      <c r="AW91" s="513"/>
      <c r="AX91" s="513"/>
      <c r="AY91" s="513"/>
      <c r="AZ91" s="513"/>
      <c r="BA91" s="513"/>
      <c r="BB91" s="513"/>
      <c r="BC91" s="513"/>
      <c r="BD91" s="513"/>
      <c r="BE91" s="513"/>
      <c r="BF91" s="513"/>
      <c r="BG91" s="513"/>
      <c r="BH91" s="513"/>
      <c r="BI91" s="513"/>
      <c r="BJ91" s="513"/>
      <c r="BK91" s="513"/>
      <c r="BL91" s="513"/>
      <c r="BM91" s="513"/>
      <c r="BN91" s="513"/>
      <c r="BO91" s="513"/>
      <c r="BP91" s="513"/>
      <c r="BQ91" s="513"/>
      <c r="BR91" s="513"/>
      <c r="BS91" s="513"/>
      <c r="BT91" s="513"/>
      <c r="BU91" s="513"/>
      <c r="BV91" s="513"/>
      <c r="BW91" s="513"/>
      <c r="BX91" s="513"/>
      <c r="BY91" s="513"/>
      <c r="BZ91" s="513"/>
    </row>
    <row r="92" spans="1:78" s="514" customFormat="1" hidden="1" x14ac:dyDescent="0.2">
      <c r="A92" s="513"/>
      <c r="B92" s="300"/>
      <c r="C92" s="297">
        <v>43490</v>
      </c>
      <c r="D92" s="300"/>
      <c r="E92" s="300" t="s">
        <v>385</v>
      </c>
      <c r="F92" s="300" t="s">
        <v>68</v>
      </c>
      <c r="G92" s="300" t="s">
        <v>256</v>
      </c>
      <c r="H92" s="300"/>
      <c r="I92" s="401">
        <v>828.76</v>
      </c>
      <c r="J92" s="300"/>
      <c r="K92" s="400">
        <v>43490</v>
      </c>
      <c r="L92" s="400">
        <v>43493</v>
      </c>
      <c r="M92" s="309" t="s">
        <v>31</v>
      </c>
      <c r="N92" s="300"/>
      <c r="O92" s="300"/>
      <c r="P92" s="310"/>
      <c r="Q92" s="513"/>
      <c r="R92" s="513"/>
      <c r="S92" s="513"/>
      <c r="T92" s="513"/>
      <c r="U92" s="513"/>
      <c r="V92" s="513"/>
      <c r="W92" s="513"/>
      <c r="X92" s="513"/>
      <c r="Y92" s="513"/>
      <c r="Z92" s="513"/>
      <c r="AA92" s="513"/>
      <c r="AB92" s="513"/>
      <c r="AC92" s="513"/>
      <c r="AD92" s="513"/>
      <c r="AE92" s="513"/>
      <c r="AF92" s="513"/>
      <c r="AG92" s="513"/>
      <c r="AH92" s="513"/>
      <c r="AI92" s="513"/>
      <c r="AJ92" s="513"/>
      <c r="AK92" s="513"/>
      <c r="AL92" s="513"/>
      <c r="AM92" s="513"/>
      <c r="AN92" s="513"/>
      <c r="AO92" s="513"/>
      <c r="AP92" s="513"/>
      <c r="AQ92" s="513"/>
      <c r="AR92" s="513"/>
      <c r="AS92" s="513"/>
      <c r="AT92" s="513"/>
      <c r="AU92" s="513"/>
      <c r="AV92" s="513"/>
      <c r="AW92" s="513"/>
      <c r="AX92" s="513"/>
      <c r="AY92" s="513"/>
      <c r="AZ92" s="513"/>
      <c r="BA92" s="513"/>
      <c r="BB92" s="513"/>
      <c r="BC92" s="513"/>
      <c r="BD92" s="513"/>
      <c r="BE92" s="513"/>
      <c r="BF92" s="513"/>
      <c r="BG92" s="513"/>
      <c r="BH92" s="513"/>
      <c r="BI92" s="513"/>
      <c r="BJ92" s="513"/>
      <c r="BK92" s="513"/>
      <c r="BL92" s="513"/>
      <c r="BM92" s="513"/>
      <c r="BN92" s="513"/>
      <c r="BO92" s="513"/>
      <c r="BP92" s="513"/>
      <c r="BQ92" s="513"/>
      <c r="BR92" s="513"/>
      <c r="BS92" s="513"/>
      <c r="BT92" s="513"/>
      <c r="BU92" s="513"/>
      <c r="BV92" s="513"/>
      <c r="BW92" s="513"/>
      <c r="BX92" s="513"/>
      <c r="BY92" s="513"/>
      <c r="BZ92" s="513"/>
    </row>
    <row r="93" spans="1:78" s="512" customFormat="1" hidden="1" x14ac:dyDescent="0.2">
      <c r="B93" s="323"/>
      <c r="C93" s="297">
        <v>43490</v>
      </c>
      <c r="D93" s="319"/>
      <c r="E93" s="300" t="s">
        <v>385</v>
      </c>
      <c r="F93" s="300" t="s">
        <v>69</v>
      </c>
      <c r="G93" s="300" t="s">
        <v>256</v>
      </c>
      <c r="H93" s="298"/>
      <c r="I93" s="401">
        <v>776.96</v>
      </c>
      <c r="J93" s="322"/>
      <c r="K93" s="297">
        <v>43490</v>
      </c>
      <c r="L93" s="297">
        <v>43493</v>
      </c>
      <c r="M93" s="467" t="s">
        <v>31</v>
      </c>
      <c r="N93" s="300"/>
      <c r="O93" s="319"/>
    </row>
    <row r="94" spans="1:78" s="322" customFormat="1" hidden="1" x14ac:dyDescent="0.3">
      <c r="A94" s="319"/>
      <c r="B94" s="323"/>
      <c r="C94" s="297">
        <v>43490</v>
      </c>
      <c r="D94" s="300"/>
      <c r="E94" s="300" t="s">
        <v>385</v>
      </c>
      <c r="F94" s="300" t="s">
        <v>70</v>
      </c>
      <c r="G94" s="300" t="s">
        <v>256</v>
      </c>
      <c r="H94" s="298"/>
      <c r="I94" s="324">
        <v>1571.5</v>
      </c>
      <c r="J94" s="300"/>
      <c r="K94" s="297">
        <v>43490</v>
      </c>
      <c r="L94" s="297">
        <v>43493</v>
      </c>
      <c r="M94" s="309" t="s">
        <v>31</v>
      </c>
      <c r="N94" s="300"/>
      <c r="O94" s="300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</row>
    <row r="95" spans="1:78" s="322" customFormat="1" hidden="1" x14ac:dyDescent="0.3">
      <c r="A95" s="319"/>
      <c r="B95" s="300"/>
      <c r="C95" s="297">
        <v>43490</v>
      </c>
      <c r="D95" s="300"/>
      <c r="E95" s="300" t="s">
        <v>385</v>
      </c>
      <c r="F95" s="300" t="s">
        <v>71</v>
      </c>
      <c r="G95" s="300" t="s">
        <v>256</v>
      </c>
      <c r="H95" s="300"/>
      <c r="I95" s="401">
        <v>828.76</v>
      </c>
      <c r="J95" s="300"/>
      <c r="K95" s="400">
        <v>43490</v>
      </c>
      <c r="L95" s="400">
        <v>43493</v>
      </c>
      <c r="M95" s="309" t="s">
        <v>31</v>
      </c>
      <c r="N95" s="300"/>
      <c r="O95" s="300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</row>
    <row r="96" spans="1:78" hidden="1" x14ac:dyDescent="0.3">
      <c r="B96" s="323"/>
      <c r="C96" s="297">
        <v>43490</v>
      </c>
      <c r="D96" s="300"/>
      <c r="E96" s="300" t="s">
        <v>385</v>
      </c>
      <c r="F96" s="309" t="s">
        <v>77</v>
      </c>
      <c r="G96" s="300" t="s">
        <v>256</v>
      </c>
      <c r="H96" s="298"/>
      <c r="I96" s="401">
        <v>1276.8499999999999</v>
      </c>
      <c r="J96" s="401"/>
      <c r="K96" s="297">
        <v>43490</v>
      </c>
      <c r="L96" s="297">
        <v>43493</v>
      </c>
      <c r="M96" s="309" t="s">
        <v>31</v>
      </c>
      <c r="N96" s="300" t="s">
        <v>446</v>
      </c>
      <c r="O96" s="300"/>
    </row>
    <row r="97" spans="1:78" s="514" customFormat="1" hidden="1" x14ac:dyDescent="0.2">
      <c r="A97" s="513"/>
      <c r="B97" s="323"/>
      <c r="C97" s="297">
        <v>43490</v>
      </c>
      <c r="D97" s="319"/>
      <c r="E97" s="300" t="s">
        <v>385</v>
      </c>
      <c r="F97" s="309" t="s">
        <v>78</v>
      </c>
      <c r="G97" s="300" t="s">
        <v>256</v>
      </c>
      <c r="H97" s="298"/>
      <c r="I97" s="401">
        <v>1571.5</v>
      </c>
      <c r="J97" s="401"/>
      <c r="K97" s="297">
        <v>43490</v>
      </c>
      <c r="L97" s="297">
        <v>43493</v>
      </c>
      <c r="M97" s="467" t="s">
        <v>31</v>
      </c>
      <c r="N97" s="300" t="s">
        <v>446</v>
      </c>
      <c r="O97" s="319"/>
      <c r="P97" s="521"/>
      <c r="Q97" s="513"/>
      <c r="R97" s="513"/>
      <c r="S97" s="513"/>
      <c r="T97" s="513"/>
      <c r="U97" s="513"/>
      <c r="V97" s="513"/>
      <c r="W97" s="513"/>
      <c r="X97" s="513"/>
      <c r="Y97" s="513"/>
      <c r="Z97" s="513"/>
      <c r="AA97" s="513"/>
      <c r="AB97" s="513"/>
      <c r="AC97" s="513"/>
      <c r="AD97" s="513"/>
      <c r="AE97" s="513"/>
      <c r="AF97" s="513"/>
      <c r="AG97" s="513"/>
      <c r="AH97" s="513"/>
      <c r="AI97" s="513"/>
      <c r="AJ97" s="513"/>
      <c r="AK97" s="513"/>
      <c r="AL97" s="513"/>
      <c r="AM97" s="513"/>
      <c r="AN97" s="513"/>
      <c r="AO97" s="513"/>
      <c r="AP97" s="513"/>
      <c r="AQ97" s="513"/>
      <c r="AR97" s="513"/>
      <c r="AS97" s="513"/>
      <c r="AT97" s="513"/>
      <c r="AU97" s="513"/>
      <c r="AV97" s="513"/>
      <c r="AW97" s="513"/>
      <c r="AX97" s="513"/>
      <c r="AY97" s="513"/>
      <c r="AZ97" s="513"/>
      <c r="BA97" s="513"/>
      <c r="BB97" s="513"/>
      <c r="BC97" s="513"/>
      <c r="BD97" s="513"/>
      <c r="BE97" s="513"/>
      <c r="BF97" s="513"/>
      <c r="BG97" s="513"/>
      <c r="BH97" s="513"/>
      <c r="BI97" s="513"/>
      <c r="BJ97" s="513"/>
      <c r="BK97" s="513"/>
      <c r="BL97" s="513"/>
      <c r="BM97" s="513"/>
      <c r="BN97" s="513"/>
      <c r="BO97" s="513"/>
      <c r="BP97" s="513"/>
      <c r="BQ97" s="513"/>
      <c r="BR97" s="513"/>
      <c r="BS97" s="513"/>
      <c r="BT97" s="513"/>
      <c r="BU97" s="513"/>
      <c r="BV97" s="513"/>
      <c r="BW97" s="513"/>
      <c r="BX97" s="513"/>
      <c r="BY97" s="513"/>
      <c r="BZ97" s="513"/>
    </row>
    <row r="98" spans="1:78" s="420" customFormat="1" hidden="1" x14ac:dyDescent="0.3">
      <c r="A98" s="419"/>
      <c r="B98" s="466"/>
      <c r="C98" s="297">
        <v>43490</v>
      </c>
      <c r="D98" s="467"/>
      <c r="E98" s="309" t="s">
        <v>385</v>
      </c>
      <c r="F98" s="309" t="s">
        <v>73</v>
      </c>
      <c r="G98" s="309" t="s">
        <v>256</v>
      </c>
      <c r="H98" s="468"/>
      <c r="I98" s="401">
        <v>2032.26</v>
      </c>
      <c r="J98" s="309"/>
      <c r="K98" s="400">
        <v>43490</v>
      </c>
      <c r="L98" s="400">
        <v>43493</v>
      </c>
      <c r="M98" s="309" t="s">
        <v>31</v>
      </c>
      <c r="N98" s="300" t="s">
        <v>446</v>
      </c>
      <c r="O98" s="30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19"/>
      <c r="AL98" s="419"/>
      <c r="AM98" s="419"/>
      <c r="AN98" s="419"/>
      <c r="AO98" s="419"/>
      <c r="AP98" s="419"/>
      <c r="AQ98" s="419"/>
      <c r="AR98" s="419"/>
      <c r="AS98" s="419"/>
      <c r="AT98" s="419"/>
      <c r="AU98" s="419"/>
      <c r="AV98" s="419"/>
      <c r="AW98" s="419"/>
      <c r="AX98" s="419"/>
      <c r="AY98" s="419"/>
      <c r="AZ98" s="419"/>
      <c r="BA98" s="419"/>
      <c r="BB98" s="419"/>
      <c r="BC98" s="419"/>
      <c r="BD98" s="419"/>
      <c r="BE98" s="419"/>
      <c r="BF98" s="419"/>
      <c r="BG98" s="419"/>
      <c r="BH98" s="419"/>
      <c r="BI98" s="419"/>
      <c r="BJ98" s="419"/>
      <c r="BK98" s="419"/>
      <c r="BL98" s="419"/>
      <c r="BM98" s="419"/>
      <c r="BN98" s="419"/>
      <c r="BO98" s="419"/>
      <c r="BP98" s="419"/>
      <c r="BQ98" s="419"/>
      <c r="BR98" s="419"/>
      <c r="BS98" s="419"/>
      <c r="BT98" s="419"/>
      <c r="BU98" s="419"/>
      <c r="BV98" s="419"/>
      <c r="BW98" s="419"/>
      <c r="BX98" s="419"/>
    </row>
    <row r="99" spans="1:78" s="322" customFormat="1" hidden="1" x14ac:dyDescent="0.3">
      <c r="A99" s="319"/>
      <c r="B99" s="323"/>
      <c r="C99" s="297">
        <v>43490</v>
      </c>
      <c r="D99" s="320"/>
      <c r="E99" s="300" t="s">
        <v>385</v>
      </c>
      <c r="F99" s="309" t="s">
        <v>63</v>
      </c>
      <c r="G99" s="300" t="s">
        <v>256</v>
      </c>
      <c r="H99" s="298"/>
      <c r="I99" s="401">
        <v>776.96</v>
      </c>
      <c r="J99" s="300"/>
      <c r="K99" s="297">
        <v>43490</v>
      </c>
      <c r="L99" s="297">
        <v>43493</v>
      </c>
      <c r="M99" s="309" t="s">
        <v>31</v>
      </c>
      <c r="N99" s="300"/>
      <c r="O99" s="300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</row>
    <row r="100" spans="1:78" s="322" customFormat="1" hidden="1" x14ac:dyDescent="0.3">
      <c r="A100" s="319"/>
      <c r="B100" s="323"/>
      <c r="C100" s="297">
        <v>43490</v>
      </c>
      <c r="D100" s="320"/>
      <c r="E100" s="300" t="s">
        <v>385</v>
      </c>
      <c r="F100" s="300" t="s">
        <v>415</v>
      </c>
      <c r="G100" s="300" t="s">
        <v>256</v>
      </c>
      <c r="H100" s="298"/>
      <c r="I100" s="401">
        <v>828.76</v>
      </c>
      <c r="J100" s="300"/>
      <c r="K100" s="297">
        <v>43490</v>
      </c>
      <c r="L100" s="297">
        <v>43493</v>
      </c>
      <c r="M100" s="309" t="s">
        <v>31</v>
      </c>
      <c r="N100" s="300"/>
      <c r="O100" s="300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</row>
    <row r="101" spans="1:78" s="322" customFormat="1" hidden="1" x14ac:dyDescent="0.3">
      <c r="A101" s="319"/>
      <c r="B101" s="323"/>
      <c r="C101" s="297">
        <v>43495</v>
      </c>
      <c r="D101" s="320"/>
      <c r="E101" s="300" t="s">
        <v>445</v>
      </c>
      <c r="F101" s="300" t="s">
        <v>75</v>
      </c>
      <c r="G101" s="300" t="s">
        <v>256</v>
      </c>
      <c r="H101" s="401">
        <v>769807.91</v>
      </c>
      <c r="I101" s="401"/>
      <c r="J101" s="300"/>
      <c r="K101" s="297">
        <v>43495</v>
      </c>
      <c r="L101" s="297">
        <v>43495</v>
      </c>
      <c r="M101" s="309" t="s">
        <v>231</v>
      </c>
      <c r="N101" s="300"/>
      <c r="O101" s="300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</row>
    <row r="102" spans="1:78" s="322" customFormat="1" hidden="1" x14ac:dyDescent="0.3">
      <c r="A102" s="319"/>
      <c r="B102" s="323"/>
      <c r="C102" s="297">
        <v>43495</v>
      </c>
      <c r="D102" s="320"/>
      <c r="E102" s="300" t="s">
        <v>445</v>
      </c>
      <c r="F102" s="300" t="s">
        <v>75</v>
      </c>
      <c r="G102" s="300" t="s">
        <v>256</v>
      </c>
      <c r="H102" s="401">
        <v>229118.36</v>
      </c>
      <c r="I102" s="401"/>
      <c r="J102" s="300"/>
      <c r="K102" s="297">
        <v>43495</v>
      </c>
      <c r="L102" s="297">
        <v>43495</v>
      </c>
      <c r="M102" s="309" t="s">
        <v>231</v>
      </c>
      <c r="N102" s="300"/>
      <c r="O102" s="300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</row>
    <row r="103" spans="1:78" hidden="1" x14ac:dyDescent="0.3">
      <c r="B103" s="300">
        <v>39602050</v>
      </c>
      <c r="C103" s="297">
        <v>43490</v>
      </c>
      <c r="D103" s="320" t="s">
        <v>155</v>
      </c>
      <c r="E103" s="300" t="s">
        <v>84</v>
      </c>
      <c r="F103" s="300" t="s">
        <v>425</v>
      </c>
      <c r="G103" s="300" t="s">
        <v>426</v>
      </c>
      <c r="H103" s="300"/>
      <c r="I103" s="321">
        <v>18264.150000000001</v>
      </c>
      <c r="J103" s="321"/>
      <c r="K103" s="297">
        <v>43520</v>
      </c>
      <c r="L103" s="297">
        <v>43495</v>
      </c>
      <c r="M103" s="309" t="s">
        <v>31</v>
      </c>
      <c r="N103" s="300"/>
      <c r="O103" s="300"/>
    </row>
    <row r="104" spans="1:78" hidden="1" x14ac:dyDescent="0.3">
      <c r="B104" s="300"/>
      <c r="C104" s="297">
        <v>43495</v>
      </c>
      <c r="D104" s="320"/>
      <c r="E104" s="300" t="s">
        <v>92</v>
      </c>
      <c r="F104" s="300" t="s">
        <v>427</v>
      </c>
      <c r="G104" s="300" t="s">
        <v>256</v>
      </c>
      <c r="H104" s="300"/>
      <c r="I104" s="321">
        <v>13522.31</v>
      </c>
      <c r="J104" s="321"/>
      <c r="K104" s="297">
        <v>43495</v>
      </c>
      <c r="L104" s="297">
        <v>43495</v>
      </c>
      <c r="M104" s="309" t="s">
        <v>31</v>
      </c>
      <c r="N104" s="300"/>
      <c r="O104" s="300"/>
    </row>
    <row r="105" spans="1:78" s="322" customFormat="1" hidden="1" x14ac:dyDescent="0.3">
      <c r="A105" s="319"/>
      <c r="B105" s="416">
        <v>4</v>
      </c>
      <c r="C105" s="297">
        <v>43480</v>
      </c>
      <c r="D105" s="416" t="s">
        <v>388</v>
      </c>
      <c r="E105" s="416" t="s">
        <v>387</v>
      </c>
      <c r="F105" s="416" t="s">
        <v>263</v>
      </c>
      <c r="G105" s="416" t="s">
        <v>217</v>
      </c>
      <c r="H105" s="416"/>
      <c r="I105" s="401">
        <v>411649.56</v>
      </c>
      <c r="J105" s="418"/>
      <c r="K105" s="400">
        <v>43495</v>
      </c>
      <c r="L105" s="400">
        <v>43495</v>
      </c>
      <c r="M105" s="309" t="s">
        <v>31</v>
      </c>
      <c r="N105" s="416"/>
      <c r="O105" s="416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  <c r="BY105" s="319"/>
    </row>
    <row r="106" spans="1:78" s="322" customFormat="1" ht="11.25" hidden="1" customHeight="1" x14ac:dyDescent="0.2">
      <c r="A106" s="319"/>
      <c r="B106" s="416"/>
      <c r="C106" s="297">
        <v>43495</v>
      </c>
      <c r="D106" s="320"/>
      <c r="E106" s="300" t="s">
        <v>358</v>
      </c>
      <c r="F106" s="300" t="s">
        <v>424</v>
      </c>
      <c r="G106" s="300" t="s">
        <v>217</v>
      </c>
      <c r="H106" s="522"/>
      <c r="I106" s="412">
        <v>81472.53</v>
      </c>
      <c r="J106" s="399"/>
      <c r="K106" s="400">
        <v>43495</v>
      </c>
      <c r="L106" s="400">
        <v>43495</v>
      </c>
      <c r="M106" s="309" t="s">
        <v>31</v>
      </c>
      <c r="N106" s="225"/>
      <c r="O106" s="225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  <c r="BY106" s="319"/>
    </row>
    <row r="107" spans="1:78" s="322" customFormat="1" hidden="1" x14ac:dyDescent="0.3">
      <c r="A107" s="319"/>
      <c r="B107" s="323"/>
      <c r="C107" s="297">
        <v>43495</v>
      </c>
      <c r="D107" s="320"/>
      <c r="E107" s="416" t="s">
        <v>400</v>
      </c>
      <c r="F107" s="416" t="s">
        <v>234</v>
      </c>
      <c r="G107" s="416" t="s">
        <v>256</v>
      </c>
      <c r="H107" s="298"/>
      <c r="I107" s="299">
        <v>10</v>
      </c>
      <c r="J107" s="401"/>
      <c r="K107" s="400">
        <v>43495</v>
      </c>
      <c r="L107" s="400">
        <v>43495</v>
      </c>
      <c r="M107" s="309" t="s">
        <v>31</v>
      </c>
      <c r="N107" s="300"/>
      <c r="O107" s="300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</row>
    <row r="108" spans="1:78" s="322" customFormat="1" hidden="1" x14ac:dyDescent="0.3">
      <c r="A108" s="319"/>
      <c r="B108" s="323"/>
      <c r="C108" s="297">
        <v>43495</v>
      </c>
      <c r="D108" s="320"/>
      <c r="E108" s="416" t="s">
        <v>400</v>
      </c>
      <c r="F108" s="416" t="s">
        <v>234</v>
      </c>
      <c r="G108" s="300" t="s">
        <v>256</v>
      </c>
      <c r="H108" s="298"/>
      <c r="I108" s="401">
        <v>10</v>
      </c>
      <c r="J108" s="300"/>
      <c r="K108" s="400">
        <v>43495</v>
      </c>
      <c r="L108" s="400">
        <v>43495</v>
      </c>
      <c r="M108" s="309" t="s">
        <v>31</v>
      </c>
      <c r="N108" s="300"/>
      <c r="O108" s="300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</row>
    <row r="109" spans="1:78" s="322" customFormat="1" hidden="1" x14ac:dyDescent="0.3">
      <c r="A109" s="319"/>
      <c r="B109" s="323"/>
      <c r="C109" s="297">
        <v>43495</v>
      </c>
      <c r="D109" s="320"/>
      <c r="E109" s="416" t="s">
        <v>391</v>
      </c>
      <c r="F109" s="416" t="s">
        <v>62</v>
      </c>
      <c r="G109" s="300" t="s">
        <v>256</v>
      </c>
      <c r="H109" s="298"/>
      <c r="I109" s="401">
        <v>473997.72</v>
      </c>
      <c r="J109" s="300"/>
      <c r="K109" s="400">
        <v>43495</v>
      </c>
      <c r="L109" s="400">
        <v>43495</v>
      </c>
      <c r="M109" s="309" t="s">
        <v>31</v>
      </c>
      <c r="N109" s="300"/>
      <c r="O109" s="300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</row>
    <row r="110" spans="1:78" s="322" customFormat="1" hidden="1" x14ac:dyDescent="0.3">
      <c r="A110" s="319"/>
      <c r="B110" s="323"/>
      <c r="C110" s="297">
        <v>43496</v>
      </c>
      <c r="D110" s="320"/>
      <c r="E110" s="300" t="s">
        <v>389</v>
      </c>
      <c r="F110" s="300" t="s">
        <v>62</v>
      </c>
      <c r="G110" s="300" t="s">
        <v>256</v>
      </c>
      <c r="H110" s="401">
        <v>1065.23</v>
      </c>
      <c r="I110" s="401"/>
      <c r="J110" s="300"/>
      <c r="K110" s="297">
        <v>43496</v>
      </c>
      <c r="L110" s="297">
        <v>43496</v>
      </c>
      <c r="M110" s="309" t="s">
        <v>231</v>
      </c>
      <c r="N110" s="300"/>
      <c r="O110" s="300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</row>
    <row r="111" spans="1:78" s="322" customFormat="1" hidden="1" x14ac:dyDescent="0.3">
      <c r="A111" s="319"/>
      <c r="B111" s="323"/>
      <c r="C111" s="297">
        <v>43496</v>
      </c>
      <c r="D111" s="320"/>
      <c r="E111" s="300" t="s">
        <v>389</v>
      </c>
      <c r="F111" s="300" t="s">
        <v>62</v>
      </c>
      <c r="G111" s="300" t="s">
        <v>256</v>
      </c>
      <c r="H111" s="401">
        <v>2658.06</v>
      </c>
      <c r="I111" s="401"/>
      <c r="J111" s="300"/>
      <c r="K111" s="297">
        <v>43496</v>
      </c>
      <c r="L111" s="297">
        <v>43496</v>
      </c>
      <c r="M111" s="309" t="s">
        <v>231</v>
      </c>
      <c r="N111" s="300"/>
      <c r="O111" s="300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</row>
    <row r="112" spans="1:78" s="322" customFormat="1" hidden="1" x14ac:dyDescent="0.3">
      <c r="A112" s="319"/>
      <c r="B112" s="323"/>
      <c r="C112" s="297">
        <v>43496</v>
      </c>
      <c r="D112" s="320"/>
      <c r="E112" s="300" t="s">
        <v>389</v>
      </c>
      <c r="F112" s="300" t="s">
        <v>62</v>
      </c>
      <c r="G112" s="300" t="s">
        <v>256</v>
      </c>
      <c r="H112" s="401">
        <v>88176.33</v>
      </c>
      <c r="I112" s="401"/>
      <c r="J112" s="300"/>
      <c r="K112" s="297">
        <v>43496</v>
      </c>
      <c r="L112" s="297">
        <v>43496</v>
      </c>
      <c r="M112" s="309" t="s">
        <v>231</v>
      </c>
      <c r="N112" s="300"/>
      <c r="O112" s="300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</row>
    <row r="113" spans="1:77" s="322" customFormat="1" hidden="1" x14ac:dyDescent="0.3">
      <c r="A113" s="319"/>
      <c r="B113" s="300">
        <v>257437</v>
      </c>
      <c r="C113" s="297">
        <v>43468</v>
      </c>
      <c r="D113" s="320" t="s">
        <v>214</v>
      </c>
      <c r="E113" s="300" t="s">
        <v>213</v>
      </c>
      <c r="F113" s="300" t="s">
        <v>159</v>
      </c>
      <c r="G113" s="300" t="s">
        <v>256</v>
      </c>
      <c r="H113" s="300"/>
      <c r="I113" s="401">
        <v>592.78</v>
      </c>
      <c r="J113" s="300"/>
      <c r="K113" s="400">
        <v>43496</v>
      </c>
      <c r="L113" s="400">
        <v>43496</v>
      </c>
      <c r="M113" s="309" t="s">
        <v>31</v>
      </c>
      <c r="N113" s="300"/>
      <c r="O113" s="300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</row>
    <row r="114" spans="1:77" s="322" customFormat="1" hidden="1" x14ac:dyDescent="0.3">
      <c r="A114" s="319"/>
      <c r="B114" s="300">
        <v>257519</v>
      </c>
      <c r="C114" s="297">
        <v>43469</v>
      </c>
      <c r="D114" s="300" t="s">
        <v>214</v>
      </c>
      <c r="E114" s="300" t="s">
        <v>213</v>
      </c>
      <c r="F114" s="300" t="s">
        <v>80</v>
      </c>
      <c r="G114" s="300" t="s">
        <v>256</v>
      </c>
      <c r="H114" s="300"/>
      <c r="I114" s="401">
        <v>534.42999999999995</v>
      </c>
      <c r="J114" s="300"/>
      <c r="K114" s="297">
        <v>43497</v>
      </c>
      <c r="L114" s="297">
        <v>43496</v>
      </c>
      <c r="M114" s="309" t="s">
        <v>31</v>
      </c>
      <c r="N114" s="300"/>
      <c r="O114" s="300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  <c r="BY114" s="319"/>
    </row>
    <row r="115" spans="1:77" s="322" customFormat="1" hidden="1" x14ac:dyDescent="0.3">
      <c r="A115" s="319"/>
      <c r="B115" s="300">
        <v>257525</v>
      </c>
      <c r="C115" s="297">
        <v>43469</v>
      </c>
      <c r="D115" s="300" t="s">
        <v>214</v>
      </c>
      <c r="E115" s="300" t="s">
        <v>213</v>
      </c>
      <c r="F115" s="320" t="s">
        <v>80</v>
      </c>
      <c r="G115" s="300" t="s">
        <v>256</v>
      </c>
      <c r="H115" s="300"/>
      <c r="I115" s="454">
        <v>942.88</v>
      </c>
      <c r="J115" s="300"/>
      <c r="K115" s="297">
        <v>43497</v>
      </c>
      <c r="L115" s="297">
        <v>43496</v>
      </c>
      <c r="M115" s="309" t="s">
        <v>31</v>
      </c>
      <c r="N115" s="300"/>
      <c r="O115" s="300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  <c r="BI115" s="319"/>
      <c r="BJ115" s="319"/>
      <c r="BK115" s="319"/>
      <c r="BL115" s="319"/>
      <c r="BM115" s="319"/>
      <c r="BN115" s="319"/>
      <c r="BO115" s="319"/>
      <c r="BP115" s="319"/>
      <c r="BQ115" s="319"/>
      <c r="BR115" s="319"/>
      <c r="BS115" s="319"/>
      <c r="BT115" s="319"/>
      <c r="BU115" s="319"/>
      <c r="BV115" s="319"/>
      <c r="BW115" s="319"/>
      <c r="BX115" s="319"/>
      <c r="BY115" s="319"/>
    </row>
    <row r="116" spans="1:77" s="322" customFormat="1" hidden="1" x14ac:dyDescent="0.3">
      <c r="A116" s="319"/>
      <c r="B116" s="300">
        <v>20191843</v>
      </c>
      <c r="C116" s="297">
        <v>43474</v>
      </c>
      <c r="D116" s="310" t="s">
        <v>125</v>
      </c>
      <c r="E116" s="310" t="s">
        <v>87</v>
      </c>
      <c r="F116" s="310" t="s">
        <v>88</v>
      </c>
      <c r="G116" s="310" t="s">
        <v>256</v>
      </c>
      <c r="H116" s="300"/>
      <c r="I116" s="321">
        <v>94</v>
      </c>
      <c r="J116" s="321"/>
      <c r="K116" s="297">
        <v>43497</v>
      </c>
      <c r="L116" s="297">
        <v>43496</v>
      </c>
      <c r="M116" s="309" t="s">
        <v>31</v>
      </c>
      <c r="N116" s="300"/>
      <c r="O116" s="300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  <c r="BY116" s="319"/>
    </row>
    <row r="117" spans="1:77" s="322" customFormat="1" hidden="1" x14ac:dyDescent="0.3">
      <c r="A117" s="319"/>
      <c r="B117" s="416">
        <v>6703</v>
      </c>
      <c r="C117" s="297">
        <v>43467</v>
      </c>
      <c r="D117" s="416" t="s">
        <v>141</v>
      </c>
      <c r="E117" s="416" t="s">
        <v>411</v>
      </c>
      <c r="F117" s="424" t="s">
        <v>145</v>
      </c>
      <c r="G117" s="416" t="s">
        <v>256</v>
      </c>
      <c r="H117" s="416"/>
      <c r="I117" s="418">
        <v>304.5</v>
      </c>
      <c r="J117" s="300"/>
      <c r="K117" s="400">
        <v>43493</v>
      </c>
      <c r="L117" s="400">
        <v>43496</v>
      </c>
      <c r="M117" s="440" t="s">
        <v>31</v>
      </c>
      <c r="N117" s="416" t="s">
        <v>428</v>
      </c>
      <c r="O117" s="416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  <c r="BY117" s="319"/>
    </row>
    <row r="118" spans="1:77" s="322" customFormat="1" hidden="1" x14ac:dyDescent="0.3">
      <c r="A118" s="319"/>
      <c r="B118" s="416">
        <v>6702</v>
      </c>
      <c r="C118" s="297">
        <v>43467</v>
      </c>
      <c r="D118" s="416" t="s">
        <v>141</v>
      </c>
      <c r="E118" s="416" t="s">
        <v>411</v>
      </c>
      <c r="F118" s="416" t="s">
        <v>145</v>
      </c>
      <c r="G118" s="416" t="s">
        <v>256</v>
      </c>
      <c r="H118" s="416"/>
      <c r="I118" s="418">
        <v>158</v>
      </c>
      <c r="J118" s="300"/>
      <c r="K118" s="400">
        <v>43493</v>
      </c>
      <c r="L118" s="400">
        <v>43496</v>
      </c>
      <c r="M118" s="440" t="s">
        <v>31</v>
      </c>
      <c r="N118" s="416" t="s">
        <v>428</v>
      </c>
      <c r="O118" s="416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319"/>
      <c r="BW118" s="319"/>
      <c r="BX118" s="319"/>
      <c r="BY118" s="319"/>
    </row>
    <row r="119" spans="1:77" s="322" customFormat="1" hidden="1" x14ac:dyDescent="0.3">
      <c r="A119" s="319"/>
      <c r="B119" s="323">
        <v>35</v>
      </c>
      <c r="C119" s="297">
        <v>43468</v>
      </c>
      <c r="D119" s="300" t="s">
        <v>108</v>
      </c>
      <c r="E119" s="300" t="s">
        <v>370</v>
      </c>
      <c r="F119" s="300" t="s">
        <v>371</v>
      </c>
      <c r="G119" s="300" t="s">
        <v>217</v>
      </c>
      <c r="H119" s="298"/>
      <c r="I119" s="399">
        <v>23625</v>
      </c>
      <c r="J119" s="300"/>
      <c r="K119" s="400">
        <v>43480</v>
      </c>
      <c r="L119" s="297">
        <v>43496</v>
      </c>
      <c r="M119" s="309" t="s">
        <v>31</v>
      </c>
      <c r="N119" s="300"/>
      <c r="O119" s="300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  <c r="BY119" s="319"/>
    </row>
    <row r="120" spans="1:77" hidden="1" x14ac:dyDescent="0.3">
      <c r="B120" s="323">
        <v>49622</v>
      </c>
      <c r="C120" s="297">
        <v>43452</v>
      </c>
      <c r="D120" s="320" t="s">
        <v>143</v>
      </c>
      <c r="E120" s="300" t="s">
        <v>142</v>
      </c>
      <c r="F120" s="300" t="s">
        <v>246</v>
      </c>
      <c r="G120" s="300" t="s">
        <v>217</v>
      </c>
      <c r="H120" s="298"/>
      <c r="I120" s="324">
        <v>5960</v>
      </c>
      <c r="J120" s="418"/>
      <c r="K120" s="297">
        <v>43482</v>
      </c>
      <c r="L120" s="297">
        <v>43496</v>
      </c>
      <c r="M120" s="309" t="s">
        <v>31</v>
      </c>
      <c r="N120" s="300" t="s">
        <v>430</v>
      </c>
      <c r="O120" s="300"/>
    </row>
    <row r="121" spans="1:77" hidden="1" x14ac:dyDescent="0.3">
      <c r="B121" s="323">
        <v>49624</v>
      </c>
      <c r="C121" s="297">
        <v>43452</v>
      </c>
      <c r="D121" s="320" t="s">
        <v>143</v>
      </c>
      <c r="E121" s="300" t="s">
        <v>142</v>
      </c>
      <c r="F121" s="300" t="s">
        <v>246</v>
      </c>
      <c r="G121" s="300" t="s">
        <v>217</v>
      </c>
      <c r="H121" s="298"/>
      <c r="I121" s="299">
        <v>5187.7</v>
      </c>
      <c r="J121" s="418"/>
      <c r="K121" s="297">
        <v>43482</v>
      </c>
      <c r="L121" s="297">
        <v>43496</v>
      </c>
      <c r="M121" s="309" t="s">
        <v>31</v>
      </c>
      <c r="N121" s="300" t="s">
        <v>430</v>
      </c>
      <c r="O121" s="300"/>
    </row>
    <row r="122" spans="1:77" s="322" customFormat="1" hidden="1" x14ac:dyDescent="0.3">
      <c r="A122" s="319"/>
      <c r="B122" s="323">
        <v>7186</v>
      </c>
      <c r="C122" s="297">
        <v>43432</v>
      </c>
      <c r="D122" s="300" t="s">
        <v>127</v>
      </c>
      <c r="E122" s="300" t="s">
        <v>218</v>
      </c>
      <c r="F122" s="300" t="s">
        <v>144</v>
      </c>
      <c r="G122" s="300" t="s">
        <v>98</v>
      </c>
      <c r="H122" s="298"/>
      <c r="I122" s="299">
        <v>14400</v>
      </c>
      <c r="J122" s="399"/>
      <c r="K122" s="400">
        <v>43462</v>
      </c>
      <c r="L122" s="297">
        <v>43496</v>
      </c>
      <c r="M122" s="309" t="s">
        <v>31</v>
      </c>
      <c r="N122" s="300"/>
      <c r="O122" s="300" t="s">
        <v>247</v>
      </c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  <c r="BY122" s="319"/>
    </row>
    <row r="123" spans="1:77" s="322" customFormat="1" hidden="1" x14ac:dyDescent="0.3">
      <c r="A123" s="319"/>
      <c r="B123" s="323">
        <v>7541</v>
      </c>
      <c r="C123" s="297">
        <v>43452</v>
      </c>
      <c r="D123" s="300" t="s">
        <v>127</v>
      </c>
      <c r="E123" s="300" t="s">
        <v>218</v>
      </c>
      <c r="F123" s="300" t="s">
        <v>24</v>
      </c>
      <c r="G123" s="300" t="s">
        <v>217</v>
      </c>
      <c r="H123" s="298"/>
      <c r="I123" s="399">
        <v>5715.14</v>
      </c>
      <c r="J123" s="300"/>
      <c r="K123" s="400">
        <v>43482</v>
      </c>
      <c r="L123" s="297">
        <v>43496</v>
      </c>
      <c r="M123" s="309" t="s">
        <v>31</v>
      </c>
      <c r="N123" s="300"/>
      <c r="O123" s="300" t="s">
        <v>247</v>
      </c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319"/>
      <c r="BV123" s="319"/>
      <c r="BW123" s="319"/>
      <c r="BX123" s="319"/>
      <c r="BY123" s="319"/>
    </row>
    <row r="124" spans="1:77" s="322" customFormat="1" hidden="1" x14ac:dyDescent="0.3">
      <c r="A124" s="319"/>
      <c r="B124" s="323">
        <v>7554</v>
      </c>
      <c r="C124" s="297">
        <v>43453</v>
      </c>
      <c r="D124" s="320" t="s">
        <v>127</v>
      </c>
      <c r="E124" s="300" t="s">
        <v>218</v>
      </c>
      <c r="F124" s="320" t="s">
        <v>93</v>
      </c>
      <c r="G124" s="300" t="s">
        <v>217</v>
      </c>
      <c r="H124" s="298"/>
      <c r="I124" s="399">
        <v>2823.94</v>
      </c>
      <c r="J124" s="300"/>
      <c r="K124" s="400">
        <v>43483</v>
      </c>
      <c r="L124" s="297">
        <v>43496</v>
      </c>
      <c r="M124" s="309" t="s">
        <v>31</v>
      </c>
      <c r="N124" s="300"/>
      <c r="O124" s="300" t="s">
        <v>247</v>
      </c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319"/>
      <c r="BV124" s="319"/>
      <c r="BW124" s="319"/>
      <c r="BX124" s="319"/>
      <c r="BY124" s="319"/>
    </row>
    <row r="125" spans="1:77" s="322" customFormat="1" hidden="1" x14ac:dyDescent="0.3">
      <c r="A125" s="319"/>
      <c r="B125" s="466">
        <v>56648</v>
      </c>
      <c r="C125" s="297">
        <v>43472</v>
      </c>
      <c r="D125" s="300" t="s">
        <v>147</v>
      </c>
      <c r="E125" s="300" t="s">
        <v>239</v>
      </c>
      <c r="F125" s="320" t="s">
        <v>243</v>
      </c>
      <c r="G125" s="300" t="s">
        <v>256</v>
      </c>
      <c r="H125" s="299"/>
      <c r="I125" s="455">
        <v>1680</v>
      </c>
      <c r="J125" s="299"/>
      <c r="K125" s="400">
        <v>43482</v>
      </c>
      <c r="L125" s="297">
        <v>43496</v>
      </c>
      <c r="M125" s="309" t="s">
        <v>31</v>
      </c>
      <c r="N125" s="310"/>
      <c r="O125" s="300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  <c r="BY125" s="319"/>
    </row>
    <row r="126" spans="1:77" hidden="1" x14ac:dyDescent="0.3">
      <c r="B126" s="323">
        <v>107098</v>
      </c>
      <c r="C126" s="297">
        <v>43431</v>
      </c>
      <c r="D126" s="320" t="s">
        <v>154</v>
      </c>
      <c r="E126" s="300" t="s">
        <v>219</v>
      </c>
      <c r="F126" s="300" t="s">
        <v>220</v>
      </c>
      <c r="G126" s="300" t="s">
        <v>98</v>
      </c>
      <c r="H126" s="298"/>
      <c r="I126" s="399">
        <v>5486.32</v>
      </c>
      <c r="J126" s="399"/>
      <c r="K126" s="400">
        <v>43461</v>
      </c>
      <c r="L126" s="297">
        <v>43496</v>
      </c>
      <c r="M126" s="309" t="s">
        <v>31</v>
      </c>
      <c r="N126" s="300" t="s">
        <v>429</v>
      </c>
      <c r="O126" s="300"/>
    </row>
    <row r="127" spans="1:77" s="322" customFormat="1" hidden="1" x14ac:dyDescent="0.3">
      <c r="A127" s="319"/>
      <c r="B127" s="323">
        <v>107100</v>
      </c>
      <c r="C127" s="297">
        <v>43431</v>
      </c>
      <c r="D127" s="300" t="s">
        <v>154</v>
      </c>
      <c r="E127" s="300" t="s">
        <v>219</v>
      </c>
      <c r="F127" s="300" t="s">
        <v>60</v>
      </c>
      <c r="G127" s="300" t="s">
        <v>98</v>
      </c>
      <c r="H127" s="298"/>
      <c r="I127" s="399">
        <v>5400.63</v>
      </c>
      <c r="J127" s="399"/>
      <c r="K127" s="400">
        <v>43461</v>
      </c>
      <c r="L127" s="297">
        <v>43496</v>
      </c>
      <c r="M127" s="309" t="s">
        <v>31</v>
      </c>
      <c r="N127" s="300" t="s">
        <v>429</v>
      </c>
      <c r="O127" s="300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  <c r="BY127" s="319"/>
    </row>
    <row r="128" spans="1:77" s="322" customFormat="1" hidden="1" x14ac:dyDescent="0.3">
      <c r="A128" s="319"/>
      <c r="B128" s="323">
        <v>107155</v>
      </c>
      <c r="C128" s="297">
        <v>43433</v>
      </c>
      <c r="D128" s="320" t="s">
        <v>154</v>
      </c>
      <c r="E128" s="300" t="s">
        <v>219</v>
      </c>
      <c r="F128" s="320" t="s">
        <v>60</v>
      </c>
      <c r="G128" s="300" t="s">
        <v>98</v>
      </c>
      <c r="H128" s="298"/>
      <c r="I128" s="471">
        <v>3159</v>
      </c>
      <c r="J128" s="404"/>
      <c r="K128" s="400">
        <v>43463</v>
      </c>
      <c r="L128" s="297">
        <v>43496</v>
      </c>
      <c r="M128" s="309" t="s">
        <v>31</v>
      </c>
      <c r="N128" s="300" t="s">
        <v>429</v>
      </c>
      <c r="O128" s="300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319"/>
      <c r="BV128" s="319"/>
      <c r="BW128" s="319"/>
      <c r="BX128" s="319"/>
      <c r="BY128" s="319"/>
    </row>
    <row r="129" spans="1:77" s="322" customFormat="1" x14ac:dyDescent="0.3">
      <c r="A129" s="319"/>
      <c r="B129" s="325">
        <v>15611</v>
      </c>
      <c r="C129" s="297">
        <v>43435</v>
      </c>
      <c r="D129" s="300" t="s">
        <v>129</v>
      </c>
      <c r="E129" s="300" t="s">
        <v>128</v>
      </c>
      <c r="F129" s="320" t="s">
        <v>60</v>
      </c>
      <c r="G129" s="300" t="s">
        <v>217</v>
      </c>
      <c r="H129" s="300"/>
      <c r="I129" s="405">
        <v>12481</v>
      </c>
      <c r="J129" s="300"/>
      <c r="K129" s="400">
        <v>43465</v>
      </c>
      <c r="L129" s="400">
        <v>43496</v>
      </c>
      <c r="M129" s="309" t="s">
        <v>31</v>
      </c>
      <c r="N129" s="300" t="s">
        <v>433</v>
      </c>
      <c r="O129" s="300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319"/>
      <c r="BH129" s="319"/>
      <c r="BI129" s="319"/>
      <c r="BJ129" s="319"/>
      <c r="BK129" s="319"/>
      <c r="BL129" s="319"/>
      <c r="BM129" s="319"/>
      <c r="BN129" s="319"/>
      <c r="BO129" s="319"/>
      <c r="BP129" s="319"/>
      <c r="BQ129" s="319"/>
      <c r="BR129" s="319"/>
      <c r="BS129" s="319"/>
      <c r="BT129" s="319"/>
      <c r="BU129" s="319"/>
      <c r="BV129" s="319"/>
      <c r="BW129" s="319"/>
      <c r="BX129" s="319"/>
      <c r="BY129" s="319"/>
    </row>
    <row r="130" spans="1:77" s="322" customFormat="1" x14ac:dyDescent="0.3">
      <c r="A130" s="319"/>
      <c r="B130" s="325">
        <v>15956</v>
      </c>
      <c r="C130" s="297">
        <v>43454</v>
      </c>
      <c r="D130" s="300" t="s">
        <v>129</v>
      </c>
      <c r="E130" s="300" t="s">
        <v>128</v>
      </c>
      <c r="F130" s="320" t="s">
        <v>60</v>
      </c>
      <c r="G130" s="300" t="s">
        <v>217</v>
      </c>
      <c r="H130" s="300"/>
      <c r="I130" s="454">
        <v>3070.5</v>
      </c>
      <c r="J130" s="300"/>
      <c r="K130" s="400">
        <v>43484</v>
      </c>
      <c r="L130" s="400">
        <v>43496</v>
      </c>
      <c r="M130" s="309" t="s">
        <v>31</v>
      </c>
      <c r="N130" s="300" t="s">
        <v>433</v>
      </c>
      <c r="O130" s="300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  <c r="BJ130" s="319"/>
      <c r="BK130" s="319"/>
      <c r="BL130" s="319"/>
      <c r="BM130" s="319"/>
      <c r="BN130" s="319"/>
      <c r="BO130" s="319"/>
      <c r="BP130" s="319"/>
      <c r="BQ130" s="319"/>
      <c r="BR130" s="319"/>
      <c r="BS130" s="319"/>
      <c r="BT130" s="319"/>
      <c r="BU130" s="319"/>
      <c r="BV130" s="319"/>
      <c r="BW130" s="319"/>
      <c r="BX130" s="319"/>
      <c r="BY130" s="319"/>
    </row>
    <row r="131" spans="1:77" s="322" customFormat="1" ht="30.6" x14ac:dyDescent="0.3">
      <c r="A131" s="319"/>
      <c r="B131" s="325">
        <v>16422</v>
      </c>
      <c r="C131" s="297">
        <v>43479</v>
      </c>
      <c r="D131" s="300" t="s">
        <v>129</v>
      </c>
      <c r="E131" s="300" t="s">
        <v>128</v>
      </c>
      <c r="F131" s="320" t="s">
        <v>60</v>
      </c>
      <c r="G131" s="300" t="s">
        <v>256</v>
      </c>
      <c r="H131" s="300"/>
      <c r="I131" s="454">
        <f>298.8-45</f>
        <v>253.8</v>
      </c>
      <c r="J131" s="300"/>
      <c r="K131" s="400">
        <v>43479</v>
      </c>
      <c r="L131" s="400">
        <v>43496</v>
      </c>
      <c r="M131" s="309" t="s">
        <v>31</v>
      </c>
      <c r="N131" s="310" t="s">
        <v>449</v>
      </c>
      <c r="O131" s="300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  <c r="BJ131" s="319"/>
      <c r="BK131" s="319"/>
      <c r="BL131" s="319"/>
      <c r="BM131" s="319"/>
      <c r="BN131" s="319"/>
      <c r="BO131" s="319"/>
      <c r="BP131" s="319"/>
      <c r="BQ131" s="319"/>
      <c r="BR131" s="319"/>
      <c r="BS131" s="319"/>
      <c r="BT131" s="319"/>
      <c r="BU131" s="319"/>
      <c r="BV131" s="319"/>
      <c r="BW131" s="319"/>
      <c r="BX131" s="319"/>
      <c r="BY131" s="319"/>
    </row>
    <row r="132" spans="1:77" s="322" customFormat="1" hidden="1" x14ac:dyDescent="0.3">
      <c r="A132" s="319"/>
      <c r="B132" s="323"/>
      <c r="C132" s="297">
        <v>43496</v>
      </c>
      <c r="D132" s="320"/>
      <c r="E132" s="416" t="s">
        <v>400</v>
      </c>
      <c r="F132" s="416" t="s">
        <v>234</v>
      </c>
      <c r="G132" s="416" t="s">
        <v>256</v>
      </c>
      <c r="H132" s="298"/>
      <c r="I132" s="299">
        <v>10</v>
      </c>
      <c r="J132" s="401"/>
      <c r="K132" s="400">
        <v>43496</v>
      </c>
      <c r="L132" s="400">
        <v>43496</v>
      </c>
      <c r="M132" s="309" t="s">
        <v>31</v>
      </c>
      <c r="N132" s="300"/>
      <c r="O132" s="300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</row>
    <row r="133" spans="1:77" s="322" customFormat="1" hidden="1" x14ac:dyDescent="0.3">
      <c r="A133" s="319"/>
      <c r="B133" s="323"/>
      <c r="C133" s="297">
        <v>43496</v>
      </c>
      <c r="D133" s="320"/>
      <c r="E133" s="416" t="s">
        <v>400</v>
      </c>
      <c r="F133" s="416" t="s">
        <v>234</v>
      </c>
      <c r="G133" s="416" t="s">
        <v>256</v>
      </c>
      <c r="H133" s="298"/>
      <c r="I133" s="299">
        <v>10</v>
      </c>
      <c r="J133" s="401"/>
      <c r="K133" s="400">
        <v>43496</v>
      </c>
      <c r="L133" s="400">
        <v>43496</v>
      </c>
      <c r="M133" s="309" t="s">
        <v>31</v>
      </c>
      <c r="N133" s="300"/>
      <c r="O133" s="300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</row>
    <row r="134" spans="1:77" s="322" customFormat="1" hidden="1" x14ac:dyDescent="0.3">
      <c r="A134" s="319"/>
      <c r="B134" s="323"/>
      <c r="C134" s="297">
        <v>43496</v>
      </c>
      <c r="D134" s="320"/>
      <c r="E134" s="416" t="s">
        <v>400</v>
      </c>
      <c r="F134" s="416" t="s">
        <v>234</v>
      </c>
      <c r="G134" s="416" t="s">
        <v>256</v>
      </c>
      <c r="H134" s="298"/>
      <c r="I134" s="299">
        <v>10</v>
      </c>
      <c r="J134" s="401"/>
      <c r="K134" s="400">
        <v>43496</v>
      </c>
      <c r="L134" s="400">
        <v>43496</v>
      </c>
      <c r="M134" s="309" t="s">
        <v>31</v>
      </c>
      <c r="N134" s="300"/>
      <c r="O134" s="300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</row>
    <row r="135" spans="1:77" hidden="1" x14ac:dyDescent="0.3">
      <c r="B135" s="516"/>
      <c r="C135" s="463"/>
      <c r="D135" s="516"/>
      <c r="E135" s="516"/>
      <c r="F135" s="516"/>
      <c r="G135" s="516"/>
      <c r="H135" s="518">
        <f>SUM(H8:H119)</f>
        <v>1532749.77</v>
      </c>
      <c r="I135" s="519">
        <f>SUM(I8:I134)</f>
        <v>1532749.77</v>
      </c>
      <c r="J135" s="520">
        <f>SUM(J45:J62)</f>
        <v>0</v>
      </c>
      <c r="K135" s="516"/>
      <c r="L135" s="516"/>
      <c r="M135" s="516"/>
      <c r="N135" s="516"/>
      <c r="O135" s="516"/>
    </row>
    <row r="136" spans="1:77" hidden="1" x14ac:dyDescent="0.3">
      <c r="I136" s="425"/>
      <c r="M136" s="469"/>
    </row>
    <row r="137" spans="1:77" s="442" customFormat="1" hidden="1" x14ac:dyDescent="0.3">
      <c r="B137" s="444"/>
      <c r="C137" s="445"/>
      <c r="H137" s="446"/>
      <c r="I137" s="447"/>
      <c r="J137" s="448"/>
      <c r="K137" s="445"/>
      <c r="L137" s="445"/>
      <c r="M137" s="470"/>
    </row>
    <row r="138" spans="1:77" s="442" customFormat="1" hidden="1" x14ac:dyDescent="0.3">
      <c r="B138" s="444"/>
      <c r="C138" s="445"/>
      <c r="H138" s="446"/>
      <c r="I138" s="447"/>
      <c r="J138" s="447"/>
      <c r="K138" s="445"/>
      <c r="L138" s="445"/>
      <c r="M138" s="470"/>
    </row>
    <row r="139" spans="1:77" s="442" customFormat="1" hidden="1" x14ac:dyDescent="0.3">
      <c r="B139" s="444"/>
      <c r="C139" s="445"/>
      <c r="H139" s="449"/>
      <c r="I139" s="447"/>
      <c r="J139" s="447"/>
      <c r="K139" s="445"/>
      <c r="L139" s="445"/>
      <c r="M139" s="470"/>
      <c r="N139" s="450"/>
    </row>
    <row r="140" spans="1:77" s="442" customFormat="1" hidden="1" x14ac:dyDescent="0.3">
      <c r="B140" s="444"/>
      <c r="C140" s="445"/>
      <c r="H140" s="446"/>
      <c r="I140" s="451"/>
      <c r="J140" s="448"/>
      <c r="K140" s="445"/>
      <c r="L140" s="445"/>
      <c r="M140" s="470"/>
    </row>
    <row r="141" spans="1:77" s="442" customFormat="1" hidden="1" x14ac:dyDescent="0.3">
      <c r="B141" s="444"/>
      <c r="C141" s="445"/>
      <c r="H141" s="446"/>
      <c r="I141" s="451"/>
      <c r="J141" s="448"/>
      <c r="K141" s="445"/>
      <c r="L141" s="445"/>
      <c r="M141" s="470"/>
    </row>
    <row r="142" spans="1:77" s="442" customFormat="1" hidden="1" x14ac:dyDescent="0.3">
      <c r="B142" s="444"/>
      <c r="C142" s="445"/>
      <c r="H142" s="449"/>
      <c r="I142" s="447"/>
      <c r="J142" s="447"/>
      <c r="K142" s="445"/>
      <c r="L142" s="445"/>
      <c r="M142" s="470"/>
    </row>
    <row r="143" spans="1:77" s="442" customFormat="1" hidden="1" x14ac:dyDescent="0.3">
      <c r="B143" s="444"/>
      <c r="C143" s="445"/>
      <c r="H143" s="449"/>
      <c r="I143" s="447"/>
      <c r="J143" s="447"/>
      <c r="K143" s="445"/>
      <c r="L143" s="445"/>
      <c r="M143" s="470"/>
    </row>
    <row r="144" spans="1:77" s="442" customFormat="1" hidden="1" x14ac:dyDescent="0.3">
      <c r="B144" s="444"/>
      <c r="C144" s="445"/>
      <c r="H144" s="449"/>
      <c r="I144" s="447"/>
      <c r="J144" s="447"/>
      <c r="K144" s="445"/>
      <c r="L144" s="445"/>
    </row>
    <row r="145" spans="2:16" s="442" customFormat="1" hidden="1" x14ac:dyDescent="0.3">
      <c r="B145" s="452"/>
      <c r="C145" s="445"/>
      <c r="H145" s="446"/>
      <c r="I145" s="447"/>
      <c r="J145" s="448"/>
      <c r="K145" s="445"/>
      <c r="L145" s="445"/>
    </row>
    <row r="146" spans="2:16" s="442" customFormat="1" hidden="1" x14ac:dyDescent="0.3">
      <c r="B146" s="444"/>
      <c r="C146" s="445"/>
      <c r="H146" s="446"/>
      <c r="I146" s="446"/>
      <c r="J146" s="448"/>
      <c r="K146" s="445"/>
      <c r="L146" s="445"/>
    </row>
    <row r="147" spans="2:16" s="442" customFormat="1" hidden="1" x14ac:dyDescent="0.3">
      <c r="B147" s="444"/>
      <c r="C147" s="445"/>
      <c r="H147" s="446"/>
      <c r="I147" s="447"/>
      <c r="J147" s="448"/>
      <c r="K147" s="445"/>
      <c r="L147" s="445"/>
    </row>
    <row r="148" spans="2:16" s="442" customFormat="1" hidden="1" x14ac:dyDescent="0.3">
      <c r="B148" s="444"/>
      <c r="C148" s="445"/>
      <c r="H148" s="446"/>
      <c r="I148" s="447"/>
      <c r="J148" s="448"/>
      <c r="K148" s="445"/>
      <c r="L148" s="445"/>
    </row>
    <row r="149" spans="2:16" s="442" customFormat="1" hidden="1" x14ac:dyDescent="0.3">
      <c r="B149" s="444"/>
      <c r="C149" s="445"/>
      <c r="H149" s="446"/>
      <c r="I149" s="447"/>
      <c r="J149" s="448"/>
      <c r="K149" s="445"/>
      <c r="L149" s="445"/>
    </row>
    <row r="150" spans="2:16" s="442" customFormat="1" hidden="1" x14ac:dyDescent="0.3">
      <c r="C150" s="445"/>
      <c r="I150" s="443"/>
      <c r="J150" s="443"/>
      <c r="K150" s="445"/>
    </row>
    <row r="151" spans="2:16" s="442" customFormat="1" hidden="1" x14ac:dyDescent="0.3">
      <c r="C151" s="445"/>
      <c r="I151" s="443"/>
      <c r="J151" s="443"/>
      <c r="K151" s="445"/>
    </row>
    <row r="152" spans="2:16" s="442" customFormat="1" hidden="1" x14ac:dyDescent="0.3">
      <c r="C152" s="445"/>
      <c r="I152" s="443"/>
      <c r="J152" s="443"/>
      <c r="K152" s="445"/>
      <c r="N152" s="453"/>
    </row>
    <row r="153" spans="2:16" s="523" customFormat="1" hidden="1" x14ac:dyDescent="0.2">
      <c r="B153" s="444"/>
      <c r="C153" s="445"/>
      <c r="D153" s="442"/>
      <c r="E153" s="442"/>
      <c r="F153" s="442"/>
      <c r="G153" s="442"/>
      <c r="H153" s="446"/>
      <c r="I153" s="447"/>
      <c r="J153" s="448"/>
      <c r="K153" s="445"/>
      <c r="L153" s="445"/>
      <c r="M153" s="442"/>
      <c r="N153" s="442"/>
      <c r="O153" s="442"/>
      <c r="P153" s="442"/>
    </row>
    <row r="154" spans="2:16" s="442" customFormat="1" hidden="1" x14ac:dyDescent="0.3">
      <c r="C154" s="445"/>
      <c r="I154" s="443"/>
      <c r="J154" s="443"/>
      <c r="K154" s="445"/>
    </row>
    <row r="155" spans="2:16" s="442" customFormat="1" hidden="1" x14ac:dyDescent="0.3">
      <c r="B155" s="444"/>
      <c r="C155" s="445"/>
      <c r="H155" s="446"/>
      <c r="I155" s="447"/>
      <c r="J155" s="448"/>
      <c r="K155" s="445"/>
      <c r="L155" s="445"/>
    </row>
    <row r="156" spans="2:16" s="442" customFormat="1" hidden="1" x14ac:dyDescent="0.3">
      <c r="C156" s="445"/>
      <c r="I156" s="443"/>
      <c r="J156" s="443"/>
      <c r="K156" s="445"/>
      <c r="L156" s="445"/>
    </row>
    <row r="157" spans="2:16" s="442" customFormat="1" hidden="1" x14ac:dyDescent="0.3">
      <c r="C157" s="445"/>
      <c r="I157" s="443"/>
      <c r="J157" s="443"/>
      <c r="K157" s="445"/>
    </row>
    <row r="158" spans="2:16" s="523" customFormat="1" hidden="1" x14ac:dyDescent="0.2">
      <c r="B158" s="442"/>
      <c r="C158" s="445"/>
      <c r="D158" s="442"/>
      <c r="E158" s="442"/>
      <c r="F158" s="442"/>
      <c r="G158" s="442"/>
      <c r="H158" s="442"/>
      <c r="I158" s="443"/>
      <c r="J158" s="443"/>
      <c r="K158" s="445"/>
      <c r="L158" s="442"/>
      <c r="M158" s="442"/>
      <c r="N158" s="442"/>
      <c r="O158" s="442"/>
    </row>
    <row r="159" spans="2:16" s="442" customFormat="1" hidden="1" x14ac:dyDescent="0.3">
      <c r="C159" s="445"/>
      <c r="I159" s="443"/>
      <c r="J159" s="443"/>
      <c r="K159" s="445"/>
    </row>
    <row r="160" spans="2:16" s="442" customFormat="1" ht="11.25" hidden="1" customHeight="1" x14ac:dyDescent="0.3">
      <c r="B160" s="444"/>
      <c r="C160" s="445"/>
      <c r="H160" s="446"/>
      <c r="I160" s="447"/>
      <c r="J160" s="448"/>
      <c r="K160" s="445"/>
      <c r="L160" s="445"/>
    </row>
    <row r="161" spans="1:76" s="442" customFormat="1" ht="11.25" hidden="1" customHeight="1" x14ac:dyDescent="0.2">
      <c r="C161" s="524"/>
      <c r="H161" s="524"/>
      <c r="I161" s="523"/>
      <c r="J161" s="448"/>
      <c r="K161" s="445"/>
      <c r="L161" s="524"/>
      <c r="N161" s="523"/>
      <c r="O161" s="523"/>
    </row>
    <row r="162" spans="1:76" s="442" customFormat="1" hidden="1" x14ac:dyDescent="0.3">
      <c r="B162" s="444"/>
      <c r="C162" s="445"/>
      <c r="H162" s="446"/>
      <c r="I162" s="447"/>
      <c r="J162" s="448"/>
      <c r="K162" s="445"/>
      <c r="L162" s="445"/>
    </row>
    <row r="163" spans="1:76" s="442" customFormat="1" hidden="1" x14ac:dyDescent="0.3">
      <c r="B163" s="444"/>
      <c r="C163" s="445"/>
      <c r="H163" s="446"/>
      <c r="I163" s="447"/>
      <c r="J163" s="448"/>
      <c r="K163" s="445"/>
      <c r="L163" s="445"/>
    </row>
    <row r="164" spans="1:76" s="523" customFormat="1" hidden="1" x14ac:dyDescent="0.2">
      <c r="B164" s="444"/>
      <c r="C164" s="445"/>
      <c r="D164" s="442"/>
      <c r="E164" s="442"/>
      <c r="F164" s="442"/>
      <c r="G164" s="442"/>
      <c r="H164" s="447"/>
      <c r="I164" s="451"/>
      <c r="J164" s="443"/>
      <c r="K164" s="445"/>
      <c r="L164" s="445"/>
      <c r="M164" s="442"/>
      <c r="N164" s="450"/>
      <c r="O164" s="442"/>
      <c r="P164" s="450"/>
    </row>
    <row r="165" spans="1:76" s="523" customFormat="1" hidden="1" x14ac:dyDescent="0.2">
      <c r="B165" s="444"/>
      <c r="C165" s="445"/>
      <c r="D165" s="442"/>
      <c r="E165" s="442"/>
      <c r="F165" s="442"/>
      <c r="G165" s="442"/>
      <c r="H165" s="447"/>
      <c r="I165" s="451"/>
      <c r="J165" s="443"/>
      <c r="K165" s="445"/>
      <c r="L165" s="445"/>
      <c r="M165" s="442"/>
      <c r="N165" s="450"/>
      <c r="O165" s="442"/>
      <c r="P165" s="450"/>
    </row>
    <row r="166" spans="1:76" s="523" customFormat="1" x14ac:dyDescent="0.2">
      <c r="B166" s="444"/>
      <c r="C166" s="445"/>
      <c r="D166" s="442"/>
      <c r="E166" s="442"/>
      <c r="F166" s="442"/>
      <c r="G166" s="442"/>
      <c r="H166" s="447"/>
      <c r="I166" s="451"/>
      <c r="J166" s="443"/>
      <c r="K166" s="445"/>
      <c r="L166" s="445"/>
      <c r="M166" s="442"/>
      <c r="N166" s="450"/>
      <c r="O166" s="442"/>
      <c r="P166" s="450"/>
    </row>
    <row r="167" spans="1:76" s="442" customFormat="1" x14ac:dyDescent="0.3">
      <c r="B167" s="444"/>
      <c r="C167" s="445"/>
      <c r="H167" s="446"/>
      <c r="I167" s="447"/>
      <c r="J167" s="448"/>
      <c r="K167" s="445"/>
      <c r="L167" s="445"/>
    </row>
    <row r="168" spans="1:76" s="442" customFormat="1" x14ac:dyDescent="0.3">
      <c r="B168" s="444"/>
      <c r="C168" s="445"/>
      <c r="H168" s="446"/>
      <c r="I168" s="447"/>
      <c r="J168" s="448"/>
      <c r="K168" s="445"/>
      <c r="L168" s="445"/>
    </row>
    <row r="169" spans="1:76" s="442" customFormat="1" x14ac:dyDescent="0.3">
      <c r="B169" s="444"/>
      <c r="C169" s="445"/>
      <c r="H169" s="446"/>
      <c r="I169" s="447"/>
      <c r="J169" s="448"/>
      <c r="K169" s="445"/>
      <c r="L169" s="445"/>
    </row>
    <row r="170" spans="1:76" s="442" customFormat="1" x14ac:dyDescent="0.3">
      <c r="J170" s="443"/>
    </row>
    <row r="171" spans="1:76" s="442" customFormat="1" x14ac:dyDescent="0.3">
      <c r="I171" s="443"/>
      <c r="J171" s="443"/>
    </row>
    <row r="172" spans="1:76" s="322" customFormat="1" x14ac:dyDescent="0.3">
      <c r="A172" s="319"/>
      <c r="I172" s="327"/>
      <c r="J172" s="327"/>
      <c r="P172" s="319"/>
      <c r="Q172" s="319"/>
      <c r="R172" s="319"/>
      <c r="S172" s="319"/>
      <c r="T172" s="319"/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19"/>
      <c r="AI172" s="319"/>
      <c r="AJ172" s="319"/>
      <c r="AK172" s="319"/>
      <c r="AL172" s="319"/>
      <c r="AM172" s="319"/>
      <c r="AN172" s="319"/>
      <c r="AO172" s="319"/>
      <c r="AP172" s="319"/>
      <c r="AQ172" s="319"/>
      <c r="AR172" s="319"/>
      <c r="AS172" s="319"/>
      <c r="AT172" s="319"/>
      <c r="AU172" s="319"/>
      <c r="AV172" s="319"/>
      <c r="AW172" s="319"/>
      <c r="AX172" s="319"/>
      <c r="AY172" s="319"/>
      <c r="AZ172" s="319"/>
      <c r="BA172" s="319"/>
      <c r="BB172" s="319"/>
      <c r="BC172" s="319"/>
      <c r="BD172" s="319"/>
      <c r="BE172" s="319"/>
      <c r="BF172" s="319"/>
      <c r="BG172" s="319"/>
      <c r="BH172" s="319"/>
      <c r="BI172" s="319"/>
      <c r="BJ172" s="319"/>
      <c r="BK172" s="319"/>
      <c r="BL172" s="319"/>
      <c r="BM172" s="319"/>
      <c r="BN172" s="319"/>
      <c r="BO172" s="319"/>
      <c r="BP172" s="319"/>
      <c r="BQ172" s="319"/>
      <c r="BR172" s="319"/>
      <c r="BS172" s="319"/>
      <c r="BT172" s="319"/>
      <c r="BU172" s="319"/>
      <c r="BV172" s="319"/>
      <c r="BW172" s="319"/>
      <c r="BX172" s="319"/>
    </row>
    <row r="173" spans="1:76" s="322" customFormat="1" x14ac:dyDescent="0.3">
      <c r="A173" s="319"/>
      <c r="I173" s="327"/>
      <c r="J173" s="327"/>
      <c r="P173" s="319"/>
      <c r="Q173" s="319"/>
      <c r="R173" s="319"/>
      <c r="S173" s="319"/>
      <c r="T173" s="319"/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19"/>
      <c r="AI173" s="319"/>
      <c r="AJ173" s="319"/>
      <c r="AK173" s="319"/>
      <c r="AL173" s="319"/>
      <c r="AM173" s="319"/>
      <c r="AN173" s="319"/>
      <c r="AO173" s="319"/>
      <c r="AP173" s="319"/>
      <c r="AQ173" s="319"/>
      <c r="AR173" s="319"/>
      <c r="AS173" s="319"/>
      <c r="AT173" s="319"/>
      <c r="AU173" s="319"/>
      <c r="AV173" s="319"/>
      <c r="AW173" s="319"/>
      <c r="AX173" s="319"/>
      <c r="AY173" s="319"/>
      <c r="AZ173" s="319"/>
      <c r="BA173" s="319"/>
      <c r="BB173" s="319"/>
      <c r="BC173" s="319"/>
      <c r="BD173" s="319"/>
      <c r="BE173" s="319"/>
      <c r="BF173" s="319"/>
      <c r="BG173" s="319"/>
      <c r="BH173" s="319"/>
      <c r="BI173" s="319"/>
      <c r="BJ173" s="319"/>
      <c r="BK173" s="319"/>
      <c r="BL173" s="319"/>
      <c r="BM173" s="319"/>
      <c r="BN173" s="319"/>
      <c r="BO173" s="319"/>
      <c r="BP173" s="319"/>
      <c r="BQ173" s="319"/>
      <c r="BR173" s="319"/>
      <c r="BS173" s="319"/>
      <c r="BT173" s="319"/>
      <c r="BU173" s="319"/>
      <c r="BV173" s="319"/>
      <c r="BW173" s="319"/>
      <c r="BX173" s="319"/>
    </row>
    <row r="174" spans="1:76" s="322" customFormat="1" x14ac:dyDescent="0.3">
      <c r="A174" s="319"/>
      <c r="I174" s="327"/>
      <c r="J174" s="327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19"/>
      <c r="AI174" s="319"/>
      <c r="AJ174" s="319"/>
      <c r="AK174" s="319"/>
      <c r="AL174" s="319"/>
      <c r="AM174" s="319"/>
      <c r="AN174" s="319"/>
      <c r="AO174" s="319"/>
      <c r="AP174" s="319"/>
      <c r="AQ174" s="319"/>
      <c r="AR174" s="319"/>
      <c r="AS174" s="319"/>
      <c r="AT174" s="319"/>
      <c r="AU174" s="319"/>
      <c r="AV174" s="319"/>
      <c r="AW174" s="319"/>
      <c r="AX174" s="319"/>
      <c r="AY174" s="319"/>
      <c r="AZ174" s="319"/>
      <c r="BA174" s="319"/>
      <c r="BB174" s="319"/>
      <c r="BC174" s="319"/>
      <c r="BD174" s="319"/>
      <c r="BE174" s="319"/>
      <c r="BF174" s="319"/>
      <c r="BG174" s="319"/>
      <c r="BH174" s="319"/>
      <c r="BI174" s="319"/>
      <c r="BJ174" s="319"/>
      <c r="BK174" s="319"/>
      <c r="BL174" s="319"/>
      <c r="BM174" s="319"/>
      <c r="BN174" s="319"/>
      <c r="BO174" s="319"/>
      <c r="BP174" s="319"/>
      <c r="BQ174" s="319"/>
      <c r="BR174" s="319"/>
      <c r="BS174" s="319"/>
      <c r="BT174" s="319"/>
      <c r="BU174" s="319"/>
      <c r="BV174" s="319"/>
      <c r="BW174" s="319"/>
      <c r="BX174" s="319"/>
    </row>
    <row r="175" spans="1:76" s="322" customFormat="1" x14ac:dyDescent="0.3">
      <c r="A175" s="319"/>
      <c r="I175" s="327"/>
      <c r="J175" s="327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19"/>
      <c r="AI175" s="319"/>
      <c r="AJ175" s="319"/>
      <c r="AK175" s="319"/>
      <c r="AL175" s="319"/>
      <c r="AM175" s="319"/>
      <c r="AN175" s="319"/>
      <c r="AO175" s="319"/>
      <c r="AP175" s="319"/>
      <c r="AQ175" s="319"/>
      <c r="AR175" s="319"/>
      <c r="AS175" s="319"/>
      <c r="AT175" s="319"/>
      <c r="AU175" s="319"/>
      <c r="AV175" s="319"/>
      <c r="AW175" s="319"/>
      <c r="AX175" s="319"/>
      <c r="AY175" s="319"/>
      <c r="AZ175" s="319"/>
      <c r="BA175" s="319"/>
      <c r="BB175" s="319"/>
      <c r="BC175" s="319"/>
      <c r="BD175" s="319"/>
      <c r="BE175" s="319"/>
      <c r="BF175" s="319"/>
      <c r="BG175" s="319"/>
      <c r="BH175" s="319"/>
      <c r="BI175" s="319"/>
      <c r="BJ175" s="319"/>
      <c r="BK175" s="319"/>
      <c r="BL175" s="319"/>
      <c r="BM175" s="319"/>
      <c r="BN175" s="319"/>
      <c r="BO175" s="319"/>
      <c r="BP175" s="319"/>
      <c r="BQ175" s="319"/>
      <c r="BR175" s="319"/>
      <c r="BS175" s="319"/>
      <c r="BT175" s="319"/>
      <c r="BU175" s="319"/>
      <c r="BV175" s="319"/>
      <c r="BW175" s="319"/>
      <c r="BX175" s="319"/>
    </row>
    <row r="176" spans="1:76" s="322" customFormat="1" x14ac:dyDescent="0.3">
      <c r="A176" s="319"/>
      <c r="I176" s="327"/>
      <c r="J176" s="327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19"/>
      <c r="AI176" s="319"/>
      <c r="AJ176" s="319"/>
      <c r="AK176" s="319"/>
      <c r="AL176" s="319"/>
      <c r="AM176" s="319"/>
      <c r="AN176" s="319"/>
      <c r="AO176" s="319"/>
      <c r="AP176" s="319"/>
      <c r="AQ176" s="319"/>
      <c r="AR176" s="319"/>
      <c r="AS176" s="319"/>
      <c r="AT176" s="319"/>
      <c r="AU176" s="319"/>
      <c r="AV176" s="319"/>
      <c r="AW176" s="319"/>
      <c r="AX176" s="319"/>
      <c r="AY176" s="319"/>
      <c r="AZ176" s="319"/>
      <c r="BA176" s="319"/>
      <c r="BB176" s="319"/>
      <c r="BC176" s="319"/>
      <c r="BD176" s="319"/>
      <c r="BE176" s="319"/>
      <c r="BF176" s="319"/>
      <c r="BG176" s="319"/>
      <c r="BH176" s="319"/>
      <c r="BI176" s="319"/>
      <c r="BJ176" s="319"/>
      <c r="BK176" s="319"/>
      <c r="BL176" s="319"/>
      <c r="BM176" s="319"/>
      <c r="BN176" s="319"/>
      <c r="BO176" s="319"/>
      <c r="BP176" s="319"/>
      <c r="BQ176" s="319"/>
      <c r="BR176" s="319"/>
      <c r="BS176" s="319"/>
      <c r="BT176" s="319"/>
      <c r="BU176" s="319"/>
      <c r="BV176" s="319"/>
      <c r="BW176" s="319"/>
      <c r="BX176" s="319"/>
    </row>
    <row r="177" spans="1:76" s="322" customFormat="1" x14ac:dyDescent="0.3">
      <c r="A177" s="319"/>
      <c r="I177" s="327"/>
      <c r="J177" s="327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19"/>
      <c r="AI177" s="319"/>
      <c r="AJ177" s="319"/>
      <c r="AK177" s="319"/>
      <c r="AL177" s="319"/>
      <c r="AM177" s="319"/>
      <c r="AN177" s="319"/>
      <c r="AO177" s="319"/>
      <c r="AP177" s="319"/>
      <c r="AQ177" s="319"/>
      <c r="AR177" s="319"/>
      <c r="AS177" s="319"/>
      <c r="AT177" s="319"/>
      <c r="AU177" s="319"/>
      <c r="AV177" s="319"/>
      <c r="AW177" s="319"/>
      <c r="AX177" s="319"/>
      <c r="AY177" s="319"/>
      <c r="AZ177" s="319"/>
      <c r="BA177" s="319"/>
      <c r="BB177" s="319"/>
      <c r="BC177" s="319"/>
      <c r="BD177" s="319"/>
      <c r="BE177" s="319"/>
      <c r="BF177" s="319"/>
      <c r="BG177" s="319"/>
      <c r="BH177" s="319"/>
      <c r="BI177" s="319"/>
      <c r="BJ177" s="319"/>
      <c r="BK177" s="319"/>
      <c r="BL177" s="319"/>
      <c r="BM177" s="319"/>
      <c r="BN177" s="319"/>
      <c r="BO177" s="319"/>
      <c r="BP177" s="319"/>
      <c r="BQ177" s="319"/>
      <c r="BR177" s="319"/>
      <c r="BS177" s="319"/>
      <c r="BT177" s="319"/>
      <c r="BU177" s="319"/>
      <c r="BV177" s="319"/>
      <c r="BW177" s="319"/>
      <c r="BX177" s="319"/>
    </row>
    <row r="178" spans="1:76" s="322" customFormat="1" x14ac:dyDescent="0.3">
      <c r="A178" s="319"/>
      <c r="I178" s="327"/>
      <c r="J178" s="327"/>
      <c r="P178" s="319"/>
      <c r="Q178" s="319"/>
      <c r="R178" s="319"/>
      <c r="S178" s="319"/>
      <c r="T178" s="319"/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19"/>
      <c r="AI178" s="319"/>
      <c r="AJ178" s="319"/>
      <c r="AK178" s="319"/>
      <c r="AL178" s="319"/>
      <c r="AM178" s="319"/>
      <c r="AN178" s="319"/>
      <c r="AO178" s="319"/>
      <c r="AP178" s="319"/>
      <c r="AQ178" s="319"/>
      <c r="AR178" s="319"/>
      <c r="AS178" s="319"/>
      <c r="AT178" s="319"/>
      <c r="AU178" s="319"/>
      <c r="AV178" s="319"/>
      <c r="AW178" s="319"/>
      <c r="AX178" s="319"/>
      <c r="AY178" s="319"/>
      <c r="AZ178" s="319"/>
      <c r="BA178" s="319"/>
      <c r="BB178" s="319"/>
      <c r="BC178" s="319"/>
      <c r="BD178" s="319"/>
      <c r="BE178" s="319"/>
      <c r="BF178" s="319"/>
      <c r="BG178" s="319"/>
      <c r="BH178" s="319"/>
      <c r="BI178" s="319"/>
      <c r="BJ178" s="319"/>
      <c r="BK178" s="319"/>
      <c r="BL178" s="319"/>
      <c r="BM178" s="319"/>
      <c r="BN178" s="319"/>
      <c r="BO178" s="319"/>
      <c r="BP178" s="319"/>
      <c r="BQ178" s="319"/>
      <c r="BR178" s="319"/>
      <c r="BS178" s="319"/>
      <c r="BT178" s="319"/>
      <c r="BU178" s="319"/>
      <c r="BV178" s="319"/>
      <c r="BW178" s="319"/>
      <c r="BX178" s="319"/>
    </row>
    <row r="179" spans="1:76" s="322" customFormat="1" x14ac:dyDescent="0.3">
      <c r="A179" s="319"/>
      <c r="I179" s="327"/>
      <c r="J179" s="327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19"/>
      <c r="AI179" s="319"/>
      <c r="AJ179" s="319"/>
      <c r="AK179" s="319"/>
      <c r="AL179" s="319"/>
      <c r="AM179" s="319"/>
      <c r="AN179" s="319"/>
      <c r="AO179" s="319"/>
      <c r="AP179" s="319"/>
      <c r="AQ179" s="319"/>
      <c r="AR179" s="319"/>
      <c r="AS179" s="319"/>
      <c r="AT179" s="319"/>
      <c r="AU179" s="319"/>
      <c r="AV179" s="319"/>
      <c r="AW179" s="319"/>
      <c r="AX179" s="319"/>
      <c r="AY179" s="319"/>
      <c r="AZ179" s="319"/>
      <c r="BA179" s="319"/>
      <c r="BB179" s="319"/>
      <c r="BC179" s="319"/>
      <c r="BD179" s="319"/>
      <c r="BE179" s="319"/>
      <c r="BF179" s="319"/>
      <c r="BG179" s="319"/>
      <c r="BH179" s="319"/>
      <c r="BI179" s="319"/>
      <c r="BJ179" s="319"/>
      <c r="BK179" s="319"/>
      <c r="BL179" s="319"/>
      <c r="BM179" s="319"/>
      <c r="BN179" s="319"/>
      <c r="BO179" s="319"/>
      <c r="BP179" s="319"/>
      <c r="BQ179" s="319"/>
      <c r="BR179" s="319"/>
      <c r="BS179" s="319"/>
      <c r="BT179" s="319"/>
      <c r="BU179" s="319"/>
      <c r="BV179" s="319"/>
      <c r="BW179" s="319"/>
      <c r="BX179" s="319"/>
    </row>
    <row r="180" spans="1:76" s="322" customFormat="1" x14ac:dyDescent="0.3">
      <c r="A180" s="319"/>
      <c r="I180" s="327"/>
      <c r="J180" s="327"/>
      <c r="P180" s="319"/>
      <c r="Q180" s="319"/>
      <c r="R180" s="319"/>
      <c r="S180" s="319"/>
      <c r="T180" s="319"/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19"/>
      <c r="AI180" s="319"/>
      <c r="AJ180" s="319"/>
      <c r="AK180" s="319"/>
      <c r="AL180" s="319"/>
      <c r="AM180" s="319"/>
      <c r="AN180" s="319"/>
      <c r="AO180" s="319"/>
      <c r="AP180" s="319"/>
      <c r="AQ180" s="319"/>
      <c r="AR180" s="319"/>
      <c r="AS180" s="319"/>
      <c r="AT180" s="319"/>
      <c r="AU180" s="319"/>
      <c r="AV180" s="319"/>
      <c r="AW180" s="319"/>
      <c r="AX180" s="319"/>
      <c r="AY180" s="319"/>
      <c r="AZ180" s="319"/>
      <c r="BA180" s="319"/>
      <c r="BB180" s="319"/>
      <c r="BC180" s="319"/>
      <c r="BD180" s="319"/>
      <c r="BE180" s="319"/>
      <c r="BF180" s="319"/>
      <c r="BG180" s="319"/>
      <c r="BH180" s="319"/>
      <c r="BI180" s="319"/>
      <c r="BJ180" s="319"/>
      <c r="BK180" s="319"/>
      <c r="BL180" s="319"/>
      <c r="BM180" s="319"/>
      <c r="BN180" s="319"/>
      <c r="BO180" s="319"/>
      <c r="BP180" s="319"/>
      <c r="BQ180" s="319"/>
      <c r="BR180" s="319"/>
      <c r="BS180" s="319"/>
      <c r="BT180" s="319"/>
      <c r="BU180" s="319"/>
      <c r="BV180" s="319"/>
      <c r="BW180" s="319"/>
      <c r="BX180" s="319"/>
    </row>
    <row r="181" spans="1:76" s="322" customFormat="1" x14ac:dyDescent="0.3">
      <c r="A181" s="319"/>
      <c r="I181" s="327"/>
      <c r="J181" s="327"/>
      <c r="P181" s="319"/>
      <c r="Q181" s="319"/>
      <c r="R181" s="319"/>
      <c r="S181" s="319"/>
      <c r="T181" s="319"/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19"/>
      <c r="AI181" s="319"/>
      <c r="AJ181" s="319"/>
      <c r="AK181" s="319"/>
      <c r="AL181" s="319"/>
      <c r="AM181" s="319"/>
      <c r="AN181" s="319"/>
      <c r="AO181" s="319"/>
      <c r="AP181" s="319"/>
      <c r="AQ181" s="319"/>
      <c r="AR181" s="319"/>
      <c r="AS181" s="319"/>
      <c r="AT181" s="319"/>
      <c r="AU181" s="319"/>
      <c r="AV181" s="319"/>
      <c r="AW181" s="319"/>
      <c r="AX181" s="319"/>
      <c r="AY181" s="319"/>
      <c r="AZ181" s="319"/>
      <c r="BA181" s="319"/>
      <c r="BB181" s="319"/>
      <c r="BC181" s="319"/>
      <c r="BD181" s="319"/>
      <c r="BE181" s="319"/>
      <c r="BF181" s="319"/>
      <c r="BG181" s="319"/>
      <c r="BH181" s="319"/>
      <c r="BI181" s="319"/>
      <c r="BJ181" s="319"/>
      <c r="BK181" s="319"/>
      <c r="BL181" s="319"/>
      <c r="BM181" s="319"/>
      <c r="BN181" s="319"/>
      <c r="BO181" s="319"/>
      <c r="BP181" s="319"/>
      <c r="BQ181" s="319"/>
      <c r="BR181" s="319"/>
      <c r="BS181" s="319"/>
      <c r="BT181" s="319"/>
      <c r="BU181" s="319"/>
      <c r="BV181" s="319"/>
      <c r="BW181" s="319"/>
      <c r="BX181" s="319"/>
    </row>
    <row r="182" spans="1:76" s="322" customFormat="1" x14ac:dyDescent="0.3">
      <c r="A182" s="319"/>
      <c r="I182" s="327"/>
      <c r="J182" s="327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19"/>
      <c r="AI182" s="319"/>
      <c r="AJ182" s="319"/>
      <c r="AK182" s="319"/>
      <c r="AL182" s="319"/>
      <c r="AM182" s="319"/>
      <c r="AN182" s="319"/>
      <c r="AO182" s="319"/>
      <c r="AP182" s="319"/>
      <c r="AQ182" s="319"/>
      <c r="AR182" s="319"/>
      <c r="AS182" s="319"/>
      <c r="AT182" s="319"/>
      <c r="AU182" s="319"/>
      <c r="AV182" s="319"/>
      <c r="AW182" s="319"/>
      <c r="AX182" s="319"/>
      <c r="AY182" s="319"/>
      <c r="AZ182" s="319"/>
      <c r="BA182" s="319"/>
      <c r="BB182" s="319"/>
      <c r="BC182" s="319"/>
      <c r="BD182" s="319"/>
      <c r="BE182" s="319"/>
      <c r="BF182" s="319"/>
      <c r="BG182" s="319"/>
      <c r="BH182" s="319"/>
      <c r="BI182" s="319"/>
      <c r="BJ182" s="319"/>
      <c r="BK182" s="319"/>
      <c r="BL182" s="319"/>
      <c r="BM182" s="319"/>
      <c r="BN182" s="319"/>
      <c r="BO182" s="319"/>
      <c r="BP182" s="319"/>
      <c r="BQ182" s="319"/>
      <c r="BR182" s="319"/>
      <c r="BS182" s="319"/>
      <c r="BT182" s="319"/>
      <c r="BU182" s="319"/>
      <c r="BV182" s="319"/>
      <c r="BW182" s="319"/>
      <c r="BX182" s="319"/>
    </row>
    <row r="183" spans="1:76" s="322" customFormat="1" x14ac:dyDescent="0.3">
      <c r="A183" s="319"/>
      <c r="I183" s="327"/>
      <c r="J183" s="327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19"/>
      <c r="AI183" s="319"/>
      <c r="AJ183" s="319"/>
      <c r="AK183" s="319"/>
      <c r="AL183" s="319"/>
      <c r="AM183" s="319"/>
      <c r="AN183" s="319"/>
      <c r="AO183" s="319"/>
      <c r="AP183" s="319"/>
      <c r="AQ183" s="319"/>
      <c r="AR183" s="319"/>
      <c r="AS183" s="319"/>
      <c r="AT183" s="319"/>
      <c r="AU183" s="319"/>
      <c r="AV183" s="319"/>
      <c r="AW183" s="319"/>
      <c r="AX183" s="319"/>
      <c r="AY183" s="319"/>
      <c r="AZ183" s="319"/>
      <c r="BA183" s="319"/>
      <c r="BB183" s="319"/>
      <c r="BC183" s="319"/>
      <c r="BD183" s="319"/>
      <c r="BE183" s="319"/>
      <c r="BF183" s="319"/>
      <c r="BG183" s="319"/>
      <c r="BH183" s="319"/>
      <c r="BI183" s="319"/>
      <c r="BJ183" s="319"/>
      <c r="BK183" s="319"/>
      <c r="BL183" s="319"/>
      <c r="BM183" s="319"/>
      <c r="BN183" s="319"/>
      <c r="BO183" s="319"/>
      <c r="BP183" s="319"/>
      <c r="BQ183" s="319"/>
      <c r="BR183" s="319"/>
      <c r="BS183" s="319"/>
      <c r="BT183" s="319"/>
      <c r="BU183" s="319"/>
      <c r="BV183" s="319"/>
      <c r="BW183" s="319"/>
      <c r="BX183" s="319"/>
    </row>
    <row r="184" spans="1:76" s="322" customFormat="1" x14ac:dyDescent="0.3">
      <c r="A184" s="319"/>
      <c r="I184" s="327"/>
      <c r="J184" s="327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19"/>
      <c r="AI184" s="319"/>
      <c r="AJ184" s="319"/>
      <c r="AK184" s="319"/>
      <c r="AL184" s="319"/>
      <c r="AM184" s="319"/>
      <c r="AN184" s="319"/>
      <c r="AO184" s="319"/>
      <c r="AP184" s="319"/>
      <c r="AQ184" s="319"/>
      <c r="AR184" s="319"/>
      <c r="AS184" s="319"/>
      <c r="AT184" s="319"/>
      <c r="AU184" s="319"/>
      <c r="AV184" s="319"/>
      <c r="AW184" s="319"/>
      <c r="AX184" s="319"/>
      <c r="AY184" s="319"/>
      <c r="AZ184" s="319"/>
      <c r="BA184" s="319"/>
      <c r="BB184" s="319"/>
      <c r="BC184" s="319"/>
      <c r="BD184" s="319"/>
      <c r="BE184" s="319"/>
      <c r="BF184" s="319"/>
      <c r="BG184" s="319"/>
      <c r="BH184" s="319"/>
      <c r="BI184" s="319"/>
      <c r="BJ184" s="319"/>
      <c r="BK184" s="319"/>
      <c r="BL184" s="319"/>
      <c r="BM184" s="319"/>
      <c r="BN184" s="319"/>
      <c r="BO184" s="319"/>
      <c r="BP184" s="319"/>
      <c r="BQ184" s="319"/>
      <c r="BR184" s="319"/>
      <c r="BS184" s="319"/>
      <c r="BT184" s="319"/>
      <c r="BU184" s="319"/>
      <c r="BV184" s="319"/>
      <c r="BW184" s="319"/>
      <c r="BX184" s="319"/>
    </row>
    <row r="185" spans="1:76" s="322" customFormat="1" x14ac:dyDescent="0.3">
      <c r="A185" s="319"/>
      <c r="I185" s="327"/>
      <c r="J185" s="327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19"/>
      <c r="AI185" s="319"/>
      <c r="AJ185" s="319"/>
      <c r="AK185" s="319"/>
      <c r="AL185" s="319"/>
      <c r="AM185" s="319"/>
      <c r="AN185" s="319"/>
      <c r="AO185" s="319"/>
      <c r="AP185" s="319"/>
      <c r="AQ185" s="319"/>
      <c r="AR185" s="319"/>
      <c r="AS185" s="319"/>
      <c r="AT185" s="319"/>
      <c r="AU185" s="319"/>
      <c r="AV185" s="319"/>
      <c r="AW185" s="319"/>
      <c r="AX185" s="319"/>
      <c r="AY185" s="319"/>
      <c r="AZ185" s="319"/>
      <c r="BA185" s="319"/>
      <c r="BB185" s="319"/>
      <c r="BC185" s="319"/>
      <c r="BD185" s="319"/>
      <c r="BE185" s="319"/>
      <c r="BF185" s="319"/>
      <c r="BG185" s="319"/>
      <c r="BH185" s="319"/>
      <c r="BI185" s="319"/>
      <c r="BJ185" s="319"/>
      <c r="BK185" s="319"/>
      <c r="BL185" s="319"/>
      <c r="BM185" s="319"/>
      <c r="BN185" s="319"/>
      <c r="BO185" s="319"/>
      <c r="BP185" s="319"/>
      <c r="BQ185" s="319"/>
      <c r="BR185" s="319"/>
      <c r="BS185" s="319"/>
      <c r="BT185" s="319"/>
      <c r="BU185" s="319"/>
      <c r="BV185" s="319"/>
      <c r="BW185" s="319"/>
      <c r="BX185" s="319"/>
    </row>
    <row r="186" spans="1:76" s="322" customFormat="1" x14ac:dyDescent="0.3">
      <c r="A186" s="319"/>
      <c r="I186" s="327"/>
      <c r="J186" s="327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19"/>
      <c r="AI186" s="319"/>
      <c r="AJ186" s="319"/>
      <c r="AK186" s="319"/>
      <c r="AL186" s="319"/>
      <c r="AM186" s="319"/>
      <c r="AN186" s="319"/>
      <c r="AO186" s="319"/>
      <c r="AP186" s="319"/>
      <c r="AQ186" s="319"/>
      <c r="AR186" s="319"/>
      <c r="AS186" s="319"/>
      <c r="AT186" s="319"/>
      <c r="AU186" s="319"/>
      <c r="AV186" s="319"/>
      <c r="AW186" s="319"/>
      <c r="AX186" s="319"/>
      <c r="AY186" s="319"/>
      <c r="AZ186" s="319"/>
      <c r="BA186" s="319"/>
      <c r="BB186" s="319"/>
      <c r="BC186" s="319"/>
      <c r="BD186" s="319"/>
      <c r="BE186" s="319"/>
      <c r="BF186" s="319"/>
      <c r="BG186" s="319"/>
      <c r="BH186" s="319"/>
      <c r="BI186" s="319"/>
      <c r="BJ186" s="319"/>
      <c r="BK186" s="319"/>
      <c r="BL186" s="319"/>
      <c r="BM186" s="319"/>
      <c r="BN186" s="319"/>
      <c r="BO186" s="319"/>
      <c r="BP186" s="319"/>
      <c r="BQ186" s="319"/>
      <c r="BR186" s="319"/>
      <c r="BS186" s="319"/>
      <c r="BT186" s="319"/>
      <c r="BU186" s="319"/>
      <c r="BV186" s="319"/>
      <c r="BW186" s="319"/>
      <c r="BX186" s="319"/>
    </row>
    <row r="187" spans="1:76" s="322" customFormat="1" x14ac:dyDescent="0.3">
      <c r="A187" s="319"/>
      <c r="I187" s="327"/>
      <c r="J187" s="327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19"/>
      <c r="AI187" s="319"/>
      <c r="AJ187" s="319"/>
      <c r="AK187" s="319"/>
      <c r="AL187" s="319"/>
      <c r="AM187" s="319"/>
      <c r="AN187" s="319"/>
      <c r="AO187" s="319"/>
      <c r="AP187" s="319"/>
      <c r="AQ187" s="319"/>
      <c r="AR187" s="319"/>
      <c r="AS187" s="319"/>
      <c r="AT187" s="319"/>
      <c r="AU187" s="319"/>
      <c r="AV187" s="319"/>
      <c r="AW187" s="319"/>
      <c r="AX187" s="319"/>
      <c r="AY187" s="319"/>
      <c r="AZ187" s="319"/>
      <c r="BA187" s="319"/>
      <c r="BB187" s="319"/>
      <c r="BC187" s="319"/>
      <c r="BD187" s="319"/>
      <c r="BE187" s="319"/>
      <c r="BF187" s="319"/>
      <c r="BG187" s="319"/>
      <c r="BH187" s="319"/>
      <c r="BI187" s="319"/>
      <c r="BJ187" s="319"/>
      <c r="BK187" s="319"/>
      <c r="BL187" s="319"/>
      <c r="BM187" s="319"/>
      <c r="BN187" s="319"/>
      <c r="BO187" s="319"/>
      <c r="BP187" s="319"/>
      <c r="BQ187" s="319"/>
      <c r="BR187" s="319"/>
      <c r="BS187" s="319"/>
      <c r="BT187" s="319"/>
      <c r="BU187" s="319"/>
      <c r="BV187" s="319"/>
      <c r="BW187" s="319"/>
      <c r="BX187" s="319"/>
    </row>
    <row r="188" spans="1:76" s="322" customFormat="1" x14ac:dyDescent="0.3">
      <c r="A188" s="319"/>
      <c r="I188" s="327"/>
      <c r="J188" s="327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19"/>
      <c r="AI188" s="319"/>
      <c r="AJ188" s="319"/>
      <c r="AK188" s="319"/>
      <c r="AL188" s="319"/>
      <c r="AM188" s="319"/>
      <c r="AN188" s="319"/>
      <c r="AO188" s="319"/>
      <c r="AP188" s="319"/>
      <c r="AQ188" s="319"/>
      <c r="AR188" s="319"/>
      <c r="AS188" s="319"/>
      <c r="AT188" s="319"/>
      <c r="AU188" s="319"/>
      <c r="AV188" s="319"/>
      <c r="AW188" s="319"/>
      <c r="AX188" s="319"/>
      <c r="AY188" s="319"/>
      <c r="AZ188" s="319"/>
      <c r="BA188" s="319"/>
      <c r="BB188" s="319"/>
      <c r="BC188" s="319"/>
      <c r="BD188" s="319"/>
      <c r="BE188" s="319"/>
      <c r="BF188" s="319"/>
      <c r="BG188" s="319"/>
      <c r="BH188" s="319"/>
      <c r="BI188" s="319"/>
      <c r="BJ188" s="319"/>
      <c r="BK188" s="319"/>
      <c r="BL188" s="319"/>
      <c r="BM188" s="319"/>
      <c r="BN188" s="319"/>
      <c r="BO188" s="319"/>
      <c r="BP188" s="319"/>
      <c r="BQ188" s="319"/>
      <c r="BR188" s="319"/>
      <c r="BS188" s="319"/>
      <c r="BT188" s="319"/>
      <c r="BU188" s="319"/>
      <c r="BV188" s="319"/>
      <c r="BW188" s="319"/>
      <c r="BX188" s="319"/>
    </row>
    <row r="189" spans="1:76" s="322" customFormat="1" x14ac:dyDescent="0.3">
      <c r="A189" s="319"/>
      <c r="I189" s="327"/>
      <c r="J189" s="327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19"/>
      <c r="AI189" s="319"/>
      <c r="AJ189" s="319"/>
      <c r="AK189" s="319"/>
      <c r="AL189" s="319"/>
      <c r="AM189" s="319"/>
      <c r="AN189" s="319"/>
      <c r="AO189" s="319"/>
      <c r="AP189" s="319"/>
      <c r="AQ189" s="319"/>
      <c r="AR189" s="319"/>
      <c r="AS189" s="319"/>
      <c r="AT189" s="319"/>
      <c r="AU189" s="319"/>
      <c r="AV189" s="319"/>
      <c r="AW189" s="319"/>
      <c r="AX189" s="319"/>
      <c r="AY189" s="319"/>
      <c r="AZ189" s="319"/>
      <c r="BA189" s="319"/>
      <c r="BB189" s="319"/>
      <c r="BC189" s="319"/>
      <c r="BD189" s="319"/>
      <c r="BE189" s="319"/>
      <c r="BF189" s="319"/>
      <c r="BG189" s="319"/>
      <c r="BH189" s="319"/>
      <c r="BI189" s="319"/>
      <c r="BJ189" s="319"/>
      <c r="BK189" s="319"/>
      <c r="BL189" s="319"/>
      <c r="BM189" s="319"/>
      <c r="BN189" s="319"/>
      <c r="BO189" s="319"/>
      <c r="BP189" s="319"/>
      <c r="BQ189" s="319"/>
      <c r="BR189" s="319"/>
      <c r="BS189" s="319"/>
      <c r="BT189" s="319"/>
      <c r="BU189" s="319"/>
      <c r="BV189" s="319"/>
      <c r="BW189" s="319"/>
      <c r="BX189" s="319"/>
    </row>
    <row r="190" spans="1:76" s="322" customFormat="1" x14ac:dyDescent="0.3">
      <c r="A190" s="319"/>
      <c r="I190" s="327"/>
      <c r="J190" s="327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19"/>
      <c r="AR190" s="319"/>
      <c r="AS190" s="319"/>
      <c r="AT190" s="319"/>
      <c r="AU190" s="319"/>
      <c r="AV190" s="319"/>
      <c r="AW190" s="319"/>
      <c r="AX190" s="319"/>
      <c r="AY190" s="319"/>
      <c r="AZ190" s="319"/>
      <c r="BA190" s="319"/>
      <c r="BB190" s="319"/>
      <c r="BC190" s="319"/>
      <c r="BD190" s="319"/>
      <c r="BE190" s="319"/>
      <c r="BF190" s="319"/>
      <c r="BG190" s="319"/>
      <c r="BH190" s="319"/>
      <c r="BI190" s="319"/>
      <c r="BJ190" s="319"/>
      <c r="BK190" s="319"/>
      <c r="BL190" s="319"/>
      <c r="BM190" s="319"/>
      <c r="BN190" s="319"/>
      <c r="BO190" s="319"/>
      <c r="BP190" s="319"/>
      <c r="BQ190" s="319"/>
      <c r="BR190" s="319"/>
      <c r="BS190" s="319"/>
      <c r="BT190" s="319"/>
      <c r="BU190" s="319"/>
      <c r="BV190" s="319"/>
      <c r="BW190" s="319"/>
      <c r="BX190" s="319"/>
    </row>
    <row r="191" spans="1:76" s="322" customFormat="1" x14ac:dyDescent="0.3">
      <c r="A191" s="319"/>
      <c r="I191" s="327"/>
      <c r="J191" s="327"/>
      <c r="P191" s="319"/>
      <c r="Q191" s="319"/>
      <c r="R191" s="319"/>
      <c r="S191" s="319"/>
      <c r="T191" s="319"/>
      <c r="U191" s="319"/>
      <c r="V191" s="319"/>
      <c r="W191" s="319"/>
      <c r="X191" s="319"/>
      <c r="Y191" s="319"/>
      <c r="Z191" s="319"/>
      <c r="AA191" s="319"/>
      <c r="AB191" s="319"/>
      <c r="AC191" s="319"/>
      <c r="AD191" s="319"/>
      <c r="AE191" s="319"/>
      <c r="AF191" s="319"/>
      <c r="AG191" s="319"/>
      <c r="AH191" s="319"/>
      <c r="AI191" s="319"/>
      <c r="AJ191" s="319"/>
      <c r="AK191" s="319"/>
      <c r="AL191" s="319"/>
      <c r="AM191" s="319"/>
      <c r="AN191" s="319"/>
      <c r="AO191" s="319"/>
      <c r="AP191" s="319"/>
      <c r="AQ191" s="319"/>
      <c r="AR191" s="319"/>
      <c r="AS191" s="319"/>
      <c r="AT191" s="319"/>
      <c r="AU191" s="319"/>
      <c r="AV191" s="319"/>
      <c r="AW191" s="319"/>
      <c r="AX191" s="319"/>
      <c r="AY191" s="319"/>
      <c r="AZ191" s="319"/>
      <c r="BA191" s="319"/>
      <c r="BB191" s="319"/>
      <c r="BC191" s="319"/>
      <c r="BD191" s="319"/>
      <c r="BE191" s="319"/>
      <c r="BF191" s="319"/>
      <c r="BG191" s="319"/>
      <c r="BH191" s="319"/>
      <c r="BI191" s="319"/>
      <c r="BJ191" s="319"/>
      <c r="BK191" s="319"/>
      <c r="BL191" s="319"/>
      <c r="BM191" s="319"/>
      <c r="BN191" s="319"/>
      <c r="BO191" s="319"/>
      <c r="BP191" s="319"/>
      <c r="BQ191" s="319"/>
      <c r="BR191" s="319"/>
      <c r="BS191" s="319"/>
      <c r="BT191" s="319"/>
      <c r="BU191" s="319"/>
      <c r="BV191" s="319"/>
      <c r="BW191" s="319"/>
      <c r="BX191" s="319"/>
    </row>
    <row r="192" spans="1:76" s="322" customFormat="1" x14ac:dyDescent="0.3">
      <c r="A192" s="319"/>
      <c r="I192" s="327"/>
      <c r="J192" s="327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  <c r="Z192" s="319"/>
      <c r="AA192" s="319"/>
      <c r="AB192" s="319"/>
      <c r="AC192" s="319"/>
      <c r="AD192" s="319"/>
      <c r="AE192" s="319"/>
      <c r="AF192" s="319"/>
      <c r="AG192" s="319"/>
      <c r="AH192" s="319"/>
      <c r="AI192" s="319"/>
      <c r="AJ192" s="319"/>
      <c r="AK192" s="319"/>
      <c r="AL192" s="319"/>
      <c r="AM192" s="319"/>
      <c r="AN192" s="319"/>
      <c r="AO192" s="319"/>
      <c r="AP192" s="319"/>
      <c r="AQ192" s="319"/>
      <c r="AR192" s="319"/>
      <c r="AS192" s="319"/>
      <c r="AT192" s="319"/>
      <c r="AU192" s="319"/>
      <c r="AV192" s="319"/>
      <c r="AW192" s="319"/>
      <c r="AX192" s="319"/>
      <c r="AY192" s="319"/>
      <c r="AZ192" s="319"/>
      <c r="BA192" s="319"/>
      <c r="BB192" s="319"/>
      <c r="BC192" s="319"/>
      <c r="BD192" s="319"/>
      <c r="BE192" s="319"/>
      <c r="BF192" s="319"/>
      <c r="BG192" s="319"/>
      <c r="BH192" s="319"/>
      <c r="BI192" s="319"/>
      <c r="BJ192" s="319"/>
      <c r="BK192" s="319"/>
      <c r="BL192" s="319"/>
      <c r="BM192" s="319"/>
      <c r="BN192" s="319"/>
      <c r="BO192" s="319"/>
      <c r="BP192" s="319"/>
      <c r="BQ192" s="319"/>
      <c r="BR192" s="319"/>
      <c r="BS192" s="319"/>
      <c r="BT192" s="319"/>
      <c r="BU192" s="319"/>
      <c r="BV192" s="319"/>
      <c r="BW192" s="319"/>
      <c r="BX192" s="319"/>
    </row>
    <row r="193" spans="1:76" s="322" customFormat="1" x14ac:dyDescent="0.3">
      <c r="A193" s="319"/>
      <c r="I193" s="327"/>
      <c r="J193" s="327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  <c r="Z193" s="319"/>
      <c r="AA193" s="319"/>
      <c r="AB193" s="319"/>
      <c r="AC193" s="319"/>
      <c r="AD193" s="319"/>
      <c r="AE193" s="319"/>
      <c r="AF193" s="319"/>
      <c r="AG193" s="319"/>
      <c r="AH193" s="319"/>
      <c r="AI193" s="319"/>
      <c r="AJ193" s="319"/>
      <c r="AK193" s="319"/>
      <c r="AL193" s="319"/>
      <c r="AM193" s="319"/>
      <c r="AN193" s="319"/>
      <c r="AO193" s="319"/>
      <c r="AP193" s="319"/>
      <c r="AQ193" s="319"/>
      <c r="AR193" s="319"/>
      <c r="AS193" s="319"/>
      <c r="AT193" s="319"/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319"/>
      <c r="BH193" s="319"/>
      <c r="BI193" s="319"/>
      <c r="BJ193" s="319"/>
      <c r="BK193" s="319"/>
      <c r="BL193" s="319"/>
      <c r="BM193" s="319"/>
      <c r="BN193" s="319"/>
      <c r="BO193" s="319"/>
      <c r="BP193" s="319"/>
      <c r="BQ193" s="319"/>
      <c r="BR193" s="319"/>
      <c r="BS193" s="319"/>
      <c r="BT193" s="319"/>
      <c r="BU193" s="319"/>
      <c r="BV193" s="319"/>
      <c r="BW193" s="319"/>
      <c r="BX193" s="319"/>
    </row>
    <row r="194" spans="1:76" s="322" customFormat="1" x14ac:dyDescent="0.3">
      <c r="A194" s="319"/>
      <c r="I194" s="327"/>
      <c r="J194" s="327"/>
      <c r="P194" s="319"/>
      <c r="Q194" s="319"/>
      <c r="R194" s="319"/>
      <c r="S194" s="319"/>
      <c r="T194" s="319"/>
      <c r="U194" s="319"/>
      <c r="V194" s="319"/>
      <c r="W194" s="319"/>
      <c r="X194" s="319"/>
      <c r="Y194" s="319"/>
      <c r="Z194" s="319"/>
      <c r="AA194" s="319"/>
      <c r="AB194" s="319"/>
      <c r="AC194" s="319"/>
      <c r="AD194" s="319"/>
      <c r="AE194" s="319"/>
      <c r="AF194" s="319"/>
      <c r="AG194" s="319"/>
      <c r="AH194" s="319"/>
      <c r="AI194" s="319"/>
      <c r="AJ194" s="319"/>
      <c r="AK194" s="319"/>
      <c r="AL194" s="319"/>
      <c r="AM194" s="319"/>
      <c r="AN194" s="319"/>
      <c r="AO194" s="319"/>
      <c r="AP194" s="319"/>
      <c r="AQ194" s="319"/>
      <c r="AR194" s="319"/>
      <c r="AS194" s="319"/>
      <c r="AT194" s="319"/>
      <c r="AU194" s="319"/>
      <c r="AV194" s="319"/>
      <c r="AW194" s="319"/>
      <c r="AX194" s="319"/>
      <c r="AY194" s="319"/>
      <c r="AZ194" s="319"/>
      <c r="BA194" s="319"/>
      <c r="BB194" s="319"/>
      <c r="BC194" s="319"/>
      <c r="BD194" s="319"/>
      <c r="BE194" s="319"/>
      <c r="BF194" s="319"/>
      <c r="BG194" s="319"/>
      <c r="BH194" s="319"/>
      <c r="BI194" s="319"/>
      <c r="BJ194" s="319"/>
      <c r="BK194" s="319"/>
      <c r="BL194" s="319"/>
      <c r="BM194" s="319"/>
      <c r="BN194" s="319"/>
      <c r="BO194" s="319"/>
      <c r="BP194" s="319"/>
      <c r="BQ194" s="319"/>
      <c r="BR194" s="319"/>
      <c r="BS194" s="319"/>
      <c r="BT194" s="319"/>
      <c r="BU194" s="319"/>
      <c r="BV194" s="319"/>
      <c r="BW194" s="319"/>
      <c r="BX194" s="319"/>
    </row>
    <row r="195" spans="1:76" s="322" customFormat="1" x14ac:dyDescent="0.3">
      <c r="A195" s="319"/>
      <c r="I195" s="327"/>
      <c r="J195" s="327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  <c r="Z195" s="319"/>
      <c r="AA195" s="319"/>
      <c r="AB195" s="319"/>
      <c r="AC195" s="319"/>
      <c r="AD195" s="319"/>
      <c r="AE195" s="319"/>
      <c r="AF195" s="319"/>
      <c r="AG195" s="319"/>
      <c r="AH195" s="319"/>
      <c r="AI195" s="319"/>
      <c r="AJ195" s="319"/>
      <c r="AK195" s="319"/>
      <c r="AL195" s="319"/>
      <c r="AM195" s="319"/>
      <c r="AN195" s="319"/>
      <c r="AO195" s="319"/>
      <c r="AP195" s="319"/>
      <c r="AQ195" s="319"/>
      <c r="AR195" s="319"/>
      <c r="AS195" s="319"/>
      <c r="AT195" s="319"/>
      <c r="AU195" s="319"/>
      <c r="AV195" s="319"/>
      <c r="AW195" s="319"/>
      <c r="AX195" s="319"/>
      <c r="AY195" s="319"/>
      <c r="AZ195" s="319"/>
      <c r="BA195" s="319"/>
      <c r="BB195" s="319"/>
      <c r="BC195" s="319"/>
      <c r="BD195" s="319"/>
      <c r="BE195" s="319"/>
      <c r="BF195" s="319"/>
      <c r="BG195" s="319"/>
      <c r="BH195" s="319"/>
      <c r="BI195" s="319"/>
      <c r="BJ195" s="319"/>
      <c r="BK195" s="319"/>
      <c r="BL195" s="319"/>
      <c r="BM195" s="319"/>
      <c r="BN195" s="319"/>
      <c r="BO195" s="319"/>
      <c r="BP195" s="319"/>
      <c r="BQ195" s="319"/>
      <c r="BR195" s="319"/>
      <c r="BS195" s="319"/>
      <c r="BT195" s="319"/>
      <c r="BU195" s="319"/>
      <c r="BV195" s="319"/>
      <c r="BW195" s="319"/>
      <c r="BX195" s="319"/>
    </row>
    <row r="196" spans="1:76" s="322" customFormat="1" x14ac:dyDescent="0.3">
      <c r="A196" s="319"/>
      <c r="I196" s="327"/>
      <c r="J196" s="327"/>
      <c r="P196" s="319"/>
      <c r="Q196" s="319"/>
      <c r="R196" s="319"/>
      <c r="S196" s="319"/>
      <c r="T196" s="319"/>
      <c r="U196" s="319"/>
      <c r="V196" s="319"/>
      <c r="W196" s="319"/>
      <c r="X196" s="319"/>
      <c r="Y196" s="319"/>
      <c r="Z196" s="319"/>
      <c r="AA196" s="319"/>
      <c r="AB196" s="319"/>
      <c r="AC196" s="319"/>
      <c r="AD196" s="319"/>
      <c r="AE196" s="319"/>
      <c r="AF196" s="319"/>
      <c r="AG196" s="319"/>
      <c r="AH196" s="319"/>
      <c r="AI196" s="319"/>
      <c r="AJ196" s="319"/>
      <c r="AK196" s="319"/>
      <c r="AL196" s="319"/>
      <c r="AM196" s="319"/>
      <c r="AN196" s="319"/>
      <c r="AO196" s="319"/>
      <c r="AP196" s="319"/>
      <c r="AQ196" s="319"/>
      <c r="AR196" s="319"/>
      <c r="AS196" s="319"/>
      <c r="AT196" s="319"/>
      <c r="AU196" s="319"/>
      <c r="AV196" s="319"/>
      <c r="AW196" s="319"/>
      <c r="AX196" s="319"/>
      <c r="AY196" s="319"/>
      <c r="AZ196" s="319"/>
      <c r="BA196" s="319"/>
      <c r="BB196" s="319"/>
      <c r="BC196" s="319"/>
      <c r="BD196" s="319"/>
      <c r="BE196" s="319"/>
      <c r="BF196" s="319"/>
      <c r="BG196" s="319"/>
      <c r="BH196" s="319"/>
      <c r="BI196" s="319"/>
      <c r="BJ196" s="319"/>
      <c r="BK196" s="319"/>
      <c r="BL196" s="319"/>
      <c r="BM196" s="319"/>
      <c r="BN196" s="319"/>
      <c r="BO196" s="319"/>
      <c r="BP196" s="319"/>
      <c r="BQ196" s="319"/>
      <c r="BR196" s="319"/>
      <c r="BS196" s="319"/>
      <c r="BT196" s="319"/>
      <c r="BU196" s="319"/>
      <c r="BV196" s="319"/>
      <c r="BW196" s="319"/>
      <c r="BX196" s="319"/>
    </row>
    <row r="197" spans="1:76" s="322" customFormat="1" x14ac:dyDescent="0.3">
      <c r="A197" s="319"/>
      <c r="I197" s="327"/>
      <c r="J197" s="327"/>
      <c r="P197" s="319"/>
      <c r="Q197" s="319"/>
      <c r="R197" s="319"/>
      <c r="S197" s="319"/>
      <c r="T197" s="319"/>
      <c r="U197" s="319"/>
      <c r="V197" s="319"/>
      <c r="W197" s="319"/>
      <c r="X197" s="319"/>
      <c r="Y197" s="319"/>
      <c r="Z197" s="319"/>
      <c r="AA197" s="319"/>
      <c r="AB197" s="319"/>
      <c r="AC197" s="319"/>
      <c r="AD197" s="319"/>
      <c r="AE197" s="319"/>
      <c r="AF197" s="319"/>
      <c r="AG197" s="319"/>
      <c r="AH197" s="319"/>
      <c r="AI197" s="319"/>
      <c r="AJ197" s="319"/>
      <c r="AK197" s="319"/>
      <c r="AL197" s="319"/>
      <c r="AM197" s="319"/>
      <c r="AN197" s="319"/>
      <c r="AO197" s="319"/>
      <c r="AP197" s="319"/>
      <c r="AQ197" s="319"/>
      <c r="AR197" s="319"/>
      <c r="AS197" s="319"/>
      <c r="AT197" s="319"/>
      <c r="AU197" s="319"/>
      <c r="AV197" s="319"/>
      <c r="AW197" s="319"/>
      <c r="AX197" s="319"/>
      <c r="AY197" s="319"/>
      <c r="AZ197" s="319"/>
      <c r="BA197" s="319"/>
      <c r="BB197" s="319"/>
      <c r="BC197" s="319"/>
      <c r="BD197" s="319"/>
      <c r="BE197" s="319"/>
      <c r="BF197" s="319"/>
      <c r="BG197" s="319"/>
      <c r="BH197" s="319"/>
      <c r="BI197" s="319"/>
      <c r="BJ197" s="319"/>
      <c r="BK197" s="319"/>
      <c r="BL197" s="319"/>
      <c r="BM197" s="319"/>
      <c r="BN197" s="319"/>
      <c r="BO197" s="319"/>
      <c r="BP197" s="319"/>
      <c r="BQ197" s="319"/>
      <c r="BR197" s="319"/>
      <c r="BS197" s="319"/>
      <c r="BT197" s="319"/>
      <c r="BU197" s="319"/>
      <c r="BV197" s="319"/>
      <c r="BW197" s="319"/>
      <c r="BX197" s="319"/>
    </row>
    <row r="198" spans="1:76" s="322" customFormat="1" x14ac:dyDescent="0.3">
      <c r="A198" s="319"/>
      <c r="I198" s="327"/>
      <c r="J198" s="327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/>
      <c r="Z198" s="319"/>
      <c r="AA198" s="319"/>
      <c r="AB198" s="319"/>
      <c r="AC198" s="319"/>
      <c r="AD198" s="319"/>
      <c r="AE198" s="319"/>
      <c r="AF198" s="319"/>
      <c r="AG198" s="319"/>
      <c r="AH198" s="319"/>
      <c r="AI198" s="319"/>
      <c r="AJ198" s="319"/>
      <c r="AK198" s="319"/>
      <c r="AL198" s="319"/>
      <c r="AM198" s="319"/>
      <c r="AN198" s="319"/>
      <c r="AO198" s="319"/>
      <c r="AP198" s="319"/>
      <c r="AQ198" s="319"/>
      <c r="AR198" s="319"/>
      <c r="AS198" s="319"/>
      <c r="AT198" s="319"/>
      <c r="AU198" s="319"/>
      <c r="AV198" s="319"/>
      <c r="AW198" s="319"/>
      <c r="AX198" s="319"/>
      <c r="AY198" s="319"/>
      <c r="AZ198" s="319"/>
      <c r="BA198" s="319"/>
      <c r="BB198" s="319"/>
      <c r="BC198" s="319"/>
      <c r="BD198" s="319"/>
      <c r="BE198" s="319"/>
      <c r="BF198" s="319"/>
      <c r="BG198" s="319"/>
      <c r="BH198" s="319"/>
      <c r="BI198" s="319"/>
      <c r="BJ198" s="319"/>
      <c r="BK198" s="319"/>
      <c r="BL198" s="319"/>
      <c r="BM198" s="319"/>
      <c r="BN198" s="319"/>
      <c r="BO198" s="319"/>
      <c r="BP198" s="319"/>
      <c r="BQ198" s="319"/>
      <c r="BR198" s="319"/>
      <c r="BS198" s="319"/>
      <c r="BT198" s="319"/>
      <c r="BU198" s="319"/>
      <c r="BV198" s="319"/>
      <c r="BW198" s="319"/>
      <c r="BX198" s="319"/>
    </row>
    <row r="199" spans="1:76" s="322" customFormat="1" x14ac:dyDescent="0.3">
      <c r="A199" s="319"/>
      <c r="I199" s="327"/>
      <c r="J199" s="327"/>
    </row>
    <row r="200" spans="1:76" s="322" customFormat="1" x14ac:dyDescent="0.3">
      <c r="A200" s="319"/>
      <c r="I200" s="327"/>
      <c r="J200" s="327"/>
    </row>
    <row r="201" spans="1:76" s="322" customFormat="1" x14ac:dyDescent="0.3">
      <c r="A201" s="319"/>
      <c r="I201" s="327"/>
      <c r="J201" s="327"/>
    </row>
    <row r="202" spans="1:76" s="322" customFormat="1" x14ac:dyDescent="0.3">
      <c r="A202" s="319"/>
      <c r="I202" s="327"/>
      <c r="J202" s="327"/>
    </row>
    <row r="203" spans="1:76" s="322" customFormat="1" x14ac:dyDescent="0.3">
      <c r="A203" s="319"/>
      <c r="J203" s="327"/>
    </row>
    <row r="204" spans="1:76" s="322" customFormat="1" x14ac:dyDescent="0.3">
      <c r="A204" s="319"/>
      <c r="J204" s="327"/>
    </row>
    <row r="205" spans="1:76" s="322" customFormat="1" x14ac:dyDescent="0.3">
      <c r="A205" s="319"/>
      <c r="J205" s="327"/>
    </row>
    <row r="206" spans="1:76" s="322" customFormat="1" x14ac:dyDescent="0.3">
      <c r="A206" s="319"/>
      <c r="J206" s="327"/>
    </row>
    <row r="207" spans="1:76" s="322" customFormat="1" x14ac:dyDescent="0.3">
      <c r="A207" s="319"/>
      <c r="J207" s="327"/>
    </row>
    <row r="208" spans="1:76" s="322" customFormat="1" x14ac:dyDescent="0.3">
      <c r="A208" s="319"/>
      <c r="J208" s="327"/>
    </row>
    <row r="209" spans="1:10" s="322" customFormat="1" x14ac:dyDescent="0.3">
      <c r="A209" s="319"/>
      <c r="J209" s="327"/>
    </row>
    <row r="210" spans="1:10" s="322" customFormat="1" x14ac:dyDescent="0.3">
      <c r="A210" s="319"/>
      <c r="J210" s="327"/>
    </row>
    <row r="211" spans="1:10" s="322" customFormat="1" x14ac:dyDescent="0.3">
      <c r="A211" s="319"/>
      <c r="J211" s="327"/>
    </row>
    <row r="212" spans="1:10" s="322" customFormat="1" x14ac:dyDescent="0.3">
      <c r="A212" s="319"/>
      <c r="J212" s="327"/>
    </row>
    <row r="213" spans="1:10" s="322" customFormat="1" x14ac:dyDescent="0.3">
      <c r="A213" s="319"/>
      <c r="J213" s="327"/>
    </row>
    <row r="214" spans="1:10" s="322" customFormat="1" x14ac:dyDescent="0.3">
      <c r="A214" s="319"/>
      <c r="J214" s="327"/>
    </row>
    <row r="215" spans="1:10" s="322" customFormat="1" x14ac:dyDescent="0.3">
      <c r="J215" s="327"/>
    </row>
    <row r="216" spans="1:10" s="322" customFormat="1" x14ac:dyDescent="0.3">
      <c r="J216" s="327"/>
    </row>
    <row r="217" spans="1:10" s="322" customFormat="1" x14ac:dyDescent="0.3">
      <c r="J217" s="327"/>
    </row>
    <row r="218" spans="1:10" s="322" customFormat="1" x14ac:dyDescent="0.3">
      <c r="J218" s="327"/>
    </row>
    <row r="219" spans="1:10" s="322" customFormat="1" x14ac:dyDescent="0.3">
      <c r="J219" s="327"/>
    </row>
    <row r="220" spans="1:10" s="322" customFormat="1" x14ac:dyDescent="0.3">
      <c r="J220" s="327"/>
    </row>
    <row r="221" spans="1:10" s="322" customFormat="1" x14ac:dyDescent="0.3">
      <c r="J221" s="327"/>
    </row>
    <row r="222" spans="1:10" s="322" customFormat="1" x14ac:dyDescent="0.3">
      <c r="J222" s="327"/>
    </row>
    <row r="223" spans="1:10" s="322" customFormat="1" x14ac:dyDescent="0.3">
      <c r="J223" s="327"/>
    </row>
    <row r="224" spans="1:10" s="322" customFormat="1" x14ac:dyDescent="0.3">
      <c r="J224" s="327"/>
    </row>
    <row r="225" spans="10:10" s="322" customFormat="1" x14ac:dyDescent="0.3">
      <c r="J225" s="327"/>
    </row>
    <row r="226" spans="10:10" s="322" customFormat="1" x14ac:dyDescent="0.3">
      <c r="J226" s="327"/>
    </row>
    <row r="227" spans="10:10" s="322" customFormat="1" x14ac:dyDescent="0.3">
      <c r="J227" s="327"/>
    </row>
    <row r="228" spans="10:10" s="322" customFormat="1" x14ac:dyDescent="0.3">
      <c r="J228" s="327"/>
    </row>
    <row r="229" spans="10:10" s="322" customFormat="1" x14ac:dyDescent="0.3">
      <c r="J229" s="327"/>
    </row>
    <row r="230" spans="10:10" s="322" customFormat="1" x14ac:dyDescent="0.3">
      <c r="J230" s="327"/>
    </row>
    <row r="231" spans="10:10" s="322" customFormat="1" x14ac:dyDescent="0.3">
      <c r="J231" s="327"/>
    </row>
    <row r="232" spans="10:10" s="322" customFormat="1" x14ac:dyDescent="0.3">
      <c r="J232" s="327"/>
    </row>
    <row r="233" spans="10:10" s="322" customFormat="1" x14ac:dyDescent="0.3">
      <c r="J233" s="327"/>
    </row>
    <row r="234" spans="10:10" s="322" customFormat="1" x14ac:dyDescent="0.3">
      <c r="J234" s="327"/>
    </row>
    <row r="235" spans="10:10" s="322" customFormat="1" x14ac:dyDescent="0.3">
      <c r="J235" s="327"/>
    </row>
    <row r="236" spans="10:10" s="322" customFormat="1" x14ac:dyDescent="0.3">
      <c r="J236" s="327"/>
    </row>
    <row r="237" spans="10:10" s="322" customFormat="1" x14ac:dyDescent="0.3">
      <c r="J237" s="327"/>
    </row>
    <row r="238" spans="10:10" s="322" customFormat="1" x14ac:dyDescent="0.3">
      <c r="J238" s="327"/>
    </row>
    <row r="239" spans="10:10" s="322" customFormat="1" x14ac:dyDescent="0.3">
      <c r="J239" s="327"/>
    </row>
    <row r="240" spans="10:10" s="322" customFormat="1" x14ac:dyDescent="0.3">
      <c r="J240" s="327"/>
    </row>
    <row r="241" spans="10:10" s="322" customFormat="1" x14ac:dyDescent="0.3">
      <c r="J241" s="327"/>
    </row>
    <row r="242" spans="10:10" s="322" customFormat="1" x14ac:dyDescent="0.3">
      <c r="J242" s="327"/>
    </row>
    <row r="243" spans="10:10" s="322" customFormat="1" x14ac:dyDescent="0.3">
      <c r="J243" s="327"/>
    </row>
    <row r="244" spans="10:10" s="322" customFormat="1" x14ac:dyDescent="0.3">
      <c r="J244" s="327"/>
    </row>
    <row r="245" spans="10:10" s="322" customFormat="1" x14ac:dyDescent="0.3">
      <c r="J245" s="327"/>
    </row>
    <row r="246" spans="10:10" s="322" customFormat="1" x14ac:dyDescent="0.3">
      <c r="J246" s="327"/>
    </row>
    <row r="247" spans="10:10" s="322" customFormat="1" x14ac:dyDescent="0.3">
      <c r="J247" s="327"/>
    </row>
    <row r="248" spans="10:10" s="322" customFormat="1" x14ac:dyDescent="0.3">
      <c r="J248" s="327"/>
    </row>
    <row r="249" spans="10:10" s="322" customFormat="1" x14ac:dyDescent="0.3">
      <c r="J249" s="327"/>
    </row>
    <row r="250" spans="10:10" s="322" customFormat="1" x14ac:dyDescent="0.3">
      <c r="J250" s="327"/>
    </row>
    <row r="251" spans="10:10" s="322" customFormat="1" x14ac:dyDescent="0.3">
      <c r="J251" s="327"/>
    </row>
    <row r="252" spans="10:10" s="322" customFormat="1" x14ac:dyDescent="0.3">
      <c r="J252" s="327"/>
    </row>
    <row r="253" spans="10:10" s="322" customFormat="1" x14ac:dyDescent="0.3">
      <c r="J253" s="327"/>
    </row>
    <row r="254" spans="10:10" s="322" customFormat="1" x14ac:dyDescent="0.3">
      <c r="J254" s="327"/>
    </row>
    <row r="255" spans="10:10" s="322" customFormat="1" x14ac:dyDescent="0.3">
      <c r="J255" s="327"/>
    </row>
    <row r="256" spans="10:10" s="322" customFormat="1" x14ac:dyDescent="0.3">
      <c r="J256" s="327"/>
    </row>
    <row r="257" spans="10:10" s="322" customFormat="1" x14ac:dyDescent="0.3">
      <c r="J257" s="327"/>
    </row>
    <row r="258" spans="10:10" s="322" customFormat="1" x14ac:dyDescent="0.3">
      <c r="J258" s="327"/>
    </row>
    <row r="259" spans="10:10" s="322" customFormat="1" x14ac:dyDescent="0.3">
      <c r="J259" s="327"/>
    </row>
    <row r="260" spans="10:10" s="322" customFormat="1" x14ac:dyDescent="0.3">
      <c r="J260" s="327"/>
    </row>
    <row r="261" spans="10:10" s="322" customFormat="1" x14ac:dyDescent="0.3">
      <c r="J261" s="327"/>
    </row>
    <row r="262" spans="10:10" s="322" customFormat="1" x14ac:dyDescent="0.3">
      <c r="J262" s="327"/>
    </row>
    <row r="263" spans="10:10" s="322" customFormat="1" x14ac:dyDescent="0.3">
      <c r="J263" s="327"/>
    </row>
    <row r="264" spans="10:10" s="322" customFormat="1" x14ac:dyDescent="0.3">
      <c r="J264" s="327"/>
    </row>
    <row r="265" spans="10:10" s="322" customFormat="1" x14ac:dyDescent="0.3">
      <c r="J265" s="327"/>
    </row>
    <row r="266" spans="10:10" s="322" customFormat="1" x14ac:dyDescent="0.3">
      <c r="J266" s="327"/>
    </row>
    <row r="267" spans="10:10" s="322" customFormat="1" x14ac:dyDescent="0.3">
      <c r="J267" s="327"/>
    </row>
    <row r="268" spans="10:10" s="322" customFormat="1" x14ac:dyDescent="0.3">
      <c r="J268" s="327"/>
    </row>
    <row r="269" spans="10:10" s="322" customFormat="1" x14ac:dyDescent="0.3">
      <c r="J269" s="327"/>
    </row>
    <row r="270" spans="10:10" s="322" customFormat="1" x14ac:dyDescent="0.3">
      <c r="J270" s="327"/>
    </row>
    <row r="271" spans="10:10" s="322" customFormat="1" x14ac:dyDescent="0.3">
      <c r="J271" s="327"/>
    </row>
    <row r="272" spans="10:10" s="322" customFormat="1" x14ac:dyDescent="0.3">
      <c r="J272" s="327"/>
    </row>
    <row r="273" spans="10:10" s="322" customFormat="1" x14ac:dyDescent="0.3">
      <c r="J273" s="327"/>
    </row>
    <row r="274" spans="10:10" s="322" customFormat="1" x14ac:dyDescent="0.3">
      <c r="J274" s="327"/>
    </row>
    <row r="275" spans="10:10" s="322" customFormat="1" x14ac:dyDescent="0.3">
      <c r="J275" s="327"/>
    </row>
    <row r="276" spans="10:10" s="322" customFormat="1" x14ac:dyDescent="0.3">
      <c r="J276" s="327"/>
    </row>
    <row r="277" spans="10:10" s="322" customFormat="1" x14ac:dyDescent="0.3">
      <c r="J277" s="327"/>
    </row>
    <row r="278" spans="10:10" s="322" customFormat="1" x14ac:dyDescent="0.3">
      <c r="J278" s="327"/>
    </row>
    <row r="279" spans="10:10" s="322" customFormat="1" x14ac:dyDescent="0.3">
      <c r="J279" s="327"/>
    </row>
    <row r="280" spans="10:10" s="322" customFormat="1" x14ac:dyDescent="0.3">
      <c r="J280" s="327"/>
    </row>
    <row r="281" spans="10:10" s="322" customFormat="1" x14ac:dyDescent="0.3">
      <c r="J281" s="327"/>
    </row>
    <row r="282" spans="10:10" s="322" customFormat="1" x14ac:dyDescent="0.3">
      <c r="J282" s="327"/>
    </row>
    <row r="283" spans="10:10" s="322" customFormat="1" x14ac:dyDescent="0.3">
      <c r="J283" s="327"/>
    </row>
    <row r="284" spans="10:10" s="322" customFormat="1" x14ac:dyDescent="0.3">
      <c r="J284" s="327"/>
    </row>
    <row r="285" spans="10:10" s="322" customFormat="1" x14ac:dyDescent="0.3">
      <c r="J285" s="327"/>
    </row>
    <row r="286" spans="10:10" s="322" customFormat="1" x14ac:dyDescent="0.3">
      <c r="J286" s="327"/>
    </row>
    <row r="287" spans="10:10" s="322" customFormat="1" x14ac:dyDescent="0.3">
      <c r="J287" s="327"/>
    </row>
    <row r="288" spans="10:10" s="322" customFormat="1" x14ac:dyDescent="0.3">
      <c r="J288" s="327"/>
    </row>
    <row r="289" spans="10:10" s="322" customFormat="1" x14ac:dyDescent="0.3">
      <c r="J289" s="327"/>
    </row>
    <row r="290" spans="10:10" s="322" customFormat="1" x14ac:dyDescent="0.3">
      <c r="J290" s="327"/>
    </row>
    <row r="291" spans="10:10" s="322" customFormat="1" x14ac:dyDescent="0.3">
      <c r="J291" s="327"/>
    </row>
    <row r="292" spans="10:10" s="322" customFormat="1" x14ac:dyDescent="0.3">
      <c r="J292" s="327"/>
    </row>
    <row r="293" spans="10:10" s="322" customFormat="1" x14ac:dyDescent="0.3">
      <c r="J293" s="327"/>
    </row>
    <row r="294" spans="10:10" s="322" customFormat="1" x14ac:dyDescent="0.3">
      <c r="J294" s="327"/>
    </row>
    <row r="295" spans="10:10" s="322" customFormat="1" x14ac:dyDescent="0.3">
      <c r="J295" s="327"/>
    </row>
    <row r="296" spans="10:10" s="322" customFormat="1" x14ac:dyDescent="0.3">
      <c r="J296" s="327"/>
    </row>
    <row r="297" spans="10:10" s="322" customFormat="1" x14ac:dyDescent="0.3">
      <c r="J297" s="327"/>
    </row>
    <row r="298" spans="10:10" s="322" customFormat="1" x14ac:dyDescent="0.3">
      <c r="J298" s="327"/>
    </row>
    <row r="299" spans="10:10" s="322" customFormat="1" x14ac:dyDescent="0.3">
      <c r="J299" s="327"/>
    </row>
    <row r="300" spans="10:10" s="322" customFormat="1" x14ac:dyDescent="0.3">
      <c r="J300" s="327"/>
    </row>
    <row r="301" spans="10:10" s="322" customFormat="1" x14ac:dyDescent="0.3">
      <c r="J301" s="327"/>
    </row>
    <row r="302" spans="10:10" s="322" customFormat="1" x14ac:dyDescent="0.3">
      <c r="J302" s="327"/>
    </row>
    <row r="303" spans="10:10" s="322" customFormat="1" x14ac:dyDescent="0.3">
      <c r="J303" s="327"/>
    </row>
    <row r="304" spans="10:10" s="322" customFormat="1" x14ac:dyDescent="0.3">
      <c r="J304" s="327"/>
    </row>
    <row r="305" spans="10:10" s="322" customFormat="1" x14ac:dyDescent="0.3">
      <c r="J305" s="327"/>
    </row>
    <row r="306" spans="10:10" s="322" customFormat="1" x14ac:dyDescent="0.3">
      <c r="J306" s="327"/>
    </row>
    <row r="307" spans="10:10" s="322" customFormat="1" x14ac:dyDescent="0.3">
      <c r="J307" s="327"/>
    </row>
    <row r="308" spans="10:10" s="322" customFormat="1" x14ac:dyDescent="0.3">
      <c r="J308" s="327"/>
    </row>
    <row r="309" spans="10:10" s="322" customFormat="1" x14ac:dyDescent="0.3">
      <c r="J309" s="327"/>
    </row>
    <row r="310" spans="10:10" s="322" customFormat="1" x14ac:dyDescent="0.3">
      <c r="J310" s="327"/>
    </row>
    <row r="311" spans="10:10" s="322" customFormat="1" x14ac:dyDescent="0.3">
      <c r="J311" s="327"/>
    </row>
    <row r="312" spans="10:10" s="322" customFormat="1" x14ac:dyDescent="0.3">
      <c r="J312" s="327"/>
    </row>
    <row r="313" spans="10:10" s="322" customFormat="1" x14ac:dyDescent="0.3">
      <c r="J313" s="327"/>
    </row>
    <row r="314" spans="10:10" s="322" customFormat="1" x14ac:dyDescent="0.3">
      <c r="J314" s="327"/>
    </row>
    <row r="315" spans="10:10" s="322" customFormat="1" x14ac:dyDescent="0.3">
      <c r="J315" s="327"/>
    </row>
    <row r="316" spans="10:10" s="322" customFormat="1" x14ac:dyDescent="0.3">
      <c r="J316" s="327"/>
    </row>
    <row r="317" spans="10:10" s="322" customFormat="1" x14ac:dyDescent="0.3">
      <c r="J317" s="327"/>
    </row>
    <row r="318" spans="10:10" s="322" customFormat="1" x14ac:dyDescent="0.3">
      <c r="J318" s="327"/>
    </row>
    <row r="319" spans="10:10" s="322" customFormat="1" x14ac:dyDescent="0.3">
      <c r="J319" s="327"/>
    </row>
    <row r="320" spans="10:10" s="322" customFormat="1" x14ac:dyDescent="0.3">
      <c r="J320" s="327"/>
    </row>
    <row r="321" spans="10:10" s="322" customFormat="1" x14ac:dyDescent="0.3">
      <c r="J321" s="327"/>
    </row>
    <row r="322" spans="10:10" s="322" customFormat="1" x14ac:dyDescent="0.3">
      <c r="J322" s="327"/>
    </row>
    <row r="323" spans="10:10" s="322" customFormat="1" x14ac:dyDescent="0.3">
      <c r="J323" s="327"/>
    </row>
    <row r="324" spans="10:10" s="322" customFormat="1" x14ac:dyDescent="0.3">
      <c r="J324" s="327"/>
    </row>
    <row r="325" spans="10:10" s="322" customFormat="1" x14ac:dyDescent="0.3">
      <c r="J325" s="327"/>
    </row>
    <row r="326" spans="10:10" s="322" customFormat="1" x14ac:dyDescent="0.3">
      <c r="J326" s="327"/>
    </row>
    <row r="327" spans="10:10" s="322" customFormat="1" x14ac:dyDescent="0.3">
      <c r="J327" s="327"/>
    </row>
    <row r="328" spans="10:10" s="322" customFormat="1" x14ac:dyDescent="0.3">
      <c r="J328" s="327"/>
    </row>
    <row r="329" spans="10:10" s="322" customFormat="1" x14ac:dyDescent="0.3">
      <c r="J329" s="327"/>
    </row>
    <row r="330" spans="10:10" s="322" customFormat="1" x14ac:dyDescent="0.3">
      <c r="J330" s="327"/>
    </row>
    <row r="331" spans="10:10" s="322" customFormat="1" x14ac:dyDescent="0.3">
      <c r="J331" s="327"/>
    </row>
    <row r="332" spans="10:10" s="322" customFormat="1" x14ac:dyDescent="0.3">
      <c r="J332" s="327"/>
    </row>
    <row r="333" spans="10:10" s="322" customFormat="1" x14ac:dyDescent="0.3">
      <c r="J333" s="327"/>
    </row>
    <row r="334" spans="10:10" s="322" customFormat="1" x14ac:dyDescent="0.3">
      <c r="J334" s="327"/>
    </row>
    <row r="335" spans="10:10" s="322" customFormat="1" x14ac:dyDescent="0.3">
      <c r="J335" s="327"/>
    </row>
    <row r="336" spans="10:10" s="322" customFormat="1" x14ac:dyDescent="0.3">
      <c r="J336" s="327"/>
    </row>
    <row r="337" spans="10:10" s="322" customFormat="1" x14ac:dyDescent="0.3">
      <c r="J337" s="327"/>
    </row>
    <row r="338" spans="10:10" s="322" customFormat="1" x14ac:dyDescent="0.3">
      <c r="J338" s="327"/>
    </row>
    <row r="339" spans="10:10" s="322" customFormat="1" x14ac:dyDescent="0.3">
      <c r="J339" s="327"/>
    </row>
    <row r="340" spans="10:10" s="322" customFormat="1" x14ac:dyDescent="0.3">
      <c r="J340" s="327"/>
    </row>
    <row r="341" spans="10:10" s="322" customFormat="1" x14ac:dyDescent="0.3">
      <c r="J341" s="327"/>
    </row>
    <row r="342" spans="10:10" s="322" customFormat="1" x14ac:dyDescent="0.3">
      <c r="J342" s="327"/>
    </row>
    <row r="343" spans="10:10" s="322" customFormat="1" x14ac:dyDescent="0.3">
      <c r="J343" s="327"/>
    </row>
    <row r="344" spans="10:10" s="322" customFormat="1" x14ac:dyDescent="0.3">
      <c r="J344" s="327"/>
    </row>
    <row r="345" spans="10:10" s="322" customFormat="1" x14ac:dyDescent="0.3">
      <c r="J345" s="327"/>
    </row>
    <row r="346" spans="10:10" s="322" customFormat="1" x14ac:dyDescent="0.3">
      <c r="J346" s="327"/>
    </row>
    <row r="347" spans="10:10" s="322" customFormat="1" x14ac:dyDescent="0.3">
      <c r="J347" s="327"/>
    </row>
    <row r="348" spans="10:10" s="322" customFormat="1" x14ac:dyDescent="0.3">
      <c r="J348" s="327"/>
    </row>
    <row r="349" spans="10:10" s="322" customFormat="1" x14ac:dyDescent="0.3">
      <c r="J349" s="327"/>
    </row>
    <row r="350" spans="10:10" s="322" customFormat="1" x14ac:dyDescent="0.3">
      <c r="J350" s="327"/>
    </row>
    <row r="351" spans="10:10" s="322" customFormat="1" x14ac:dyDescent="0.3">
      <c r="J351" s="327"/>
    </row>
    <row r="352" spans="10:10" s="322" customFormat="1" x14ac:dyDescent="0.3">
      <c r="J352" s="327"/>
    </row>
    <row r="353" spans="10:10" s="322" customFormat="1" x14ac:dyDescent="0.3">
      <c r="J353" s="327"/>
    </row>
    <row r="354" spans="10:10" s="322" customFormat="1" x14ac:dyDescent="0.3">
      <c r="J354" s="327"/>
    </row>
    <row r="355" spans="10:10" s="322" customFormat="1" x14ac:dyDescent="0.3">
      <c r="J355" s="327"/>
    </row>
    <row r="356" spans="10:10" s="322" customFormat="1" x14ac:dyDescent="0.3">
      <c r="J356" s="327"/>
    </row>
    <row r="357" spans="10:10" s="322" customFormat="1" x14ac:dyDescent="0.3">
      <c r="J357" s="327"/>
    </row>
    <row r="358" spans="10:10" s="322" customFormat="1" x14ac:dyDescent="0.3">
      <c r="J358" s="327"/>
    </row>
    <row r="359" spans="10:10" s="322" customFormat="1" x14ac:dyDescent="0.3">
      <c r="J359" s="327"/>
    </row>
    <row r="360" spans="10:10" s="322" customFormat="1" x14ac:dyDescent="0.3">
      <c r="J360" s="327"/>
    </row>
    <row r="361" spans="10:10" s="322" customFormat="1" x14ac:dyDescent="0.3">
      <c r="J361" s="327"/>
    </row>
    <row r="362" spans="10:10" s="322" customFormat="1" x14ac:dyDescent="0.3">
      <c r="J362" s="327"/>
    </row>
    <row r="363" spans="10:10" s="322" customFormat="1" x14ac:dyDescent="0.3">
      <c r="J363" s="327"/>
    </row>
    <row r="364" spans="10:10" s="322" customFormat="1" x14ac:dyDescent="0.3">
      <c r="J364" s="327"/>
    </row>
    <row r="365" spans="10:10" s="322" customFormat="1" x14ac:dyDescent="0.3">
      <c r="J365" s="327"/>
    </row>
    <row r="366" spans="10:10" s="322" customFormat="1" x14ac:dyDescent="0.3">
      <c r="J366" s="327"/>
    </row>
    <row r="367" spans="10:10" s="322" customFormat="1" x14ac:dyDescent="0.3">
      <c r="J367" s="327"/>
    </row>
    <row r="368" spans="10:10" s="322" customFormat="1" x14ac:dyDescent="0.3">
      <c r="J368" s="327"/>
    </row>
    <row r="369" spans="10:10" s="322" customFormat="1" x14ac:dyDescent="0.3">
      <c r="J369" s="327"/>
    </row>
    <row r="370" spans="10:10" s="322" customFormat="1" x14ac:dyDescent="0.3">
      <c r="J370" s="327"/>
    </row>
    <row r="371" spans="10:10" s="322" customFormat="1" x14ac:dyDescent="0.3">
      <c r="J371" s="327"/>
    </row>
    <row r="372" spans="10:10" s="322" customFormat="1" x14ac:dyDescent="0.3">
      <c r="J372" s="327"/>
    </row>
    <row r="373" spans="10:10" s="322" customFormat="1" x14ac:dyDescent="0.3">
      <c r="J373" s="327"/>
    </row>
    <row r="374" spans="10:10" s="322" customFormat="1" x14ac:dyDescent="0.3">
      <c r="J374" s="327"/>
    </row>
    <row r="375" spans="10:10" s="322" customFormat="1" x14ac:dyDescent="0.3">
      <c r="J375" s="327"/>
    </row>
    <row r="376" spans="10:10" s="322" customFormat="1" x14ac:dyDescent="0.3">
      <c r="J376" s="327"/>
    </row>
    <row r="377" spans="10:10" s="322" customFormat="1" x14ac:dyDescent="0.3">
      <c r="J377" s="327"/>
    </row>
    <row r="378" spans="10:10" s="322" customFormat="1" x14ac:dyDescent="0.3">
      <c r="J378" s="327"/>
    </row>
    <row r="379" spans="10:10" s="322" customFormat="1" x14ac:dyDescent="0.3">
      <c r="J379" s="327"/>
    </row>
    <row r="380" spans="10:10" s="322" customFormat="1" x14ac:dyDescent="0.3">
      <c r="J380" s="327"/>
    </row>
    <row r="381" spans="10:10" s="322" customFormat="1" x14ac:dyDescent="0.3">
      <c r="J381" s="327"/>
    </row>
    <row r="382" spans="10:10" s="322" customFormat="1" x14ac:dyDescent="0.3">
      <c r="J382" s="327"/>
    </row>
    <row r="383" spans="10:10" s="322" customFormat="1" x14ac:dyDescent="0.3">
      <c r="J383" s="327"/>
    </row>
    <row r="384" spans="10:10" s="322" customFormat="1" x14ac:dyDescent="0.3">
      <c r="J384" s="327"/>
    </row>
    <row r="385" spans="10:10" s="322" customFormat="1" x14ac:dyDescent="0.3">
      <c r="J385" s="327"/>
    </row>
    <row r="386" spans="10:10" s="322" customFormat="1" x14ac:dyDescent="0.3">
      <c r="J386" s="327"/>
    </row>
    <row r="387" spans="10:10" s="322" customFormat="1" x14ac:dyDescent="0.3">
      <c r="J387" s="327"/>
    </row>
    <row r="388" spans="10:10" s="322" customFormat="1" x14ac:dyDescent="0.3">
      <c r="J388" s="327"/>
    </row>
    <row r="389" spans="10:10" s="322" customFormat="1" x14ac:dyDescent="0.3">
      <c r="J389" s="327"/>
    </row>
    <row r="390" spans="10:10" s="322" customFormat="1" x14ac:dyDescent="0.3">
      <c r="J390" s="327"/>
    </row>
    <row r="391" spans="10:10" s="322" customFormat="1" x14ac:dyDescent="0.3">
      <c r="J391" s="327"/>
    </row>
    <row r="392" spans="10:10" s="322" customFormat="1" x14ac:dyDescent="0.3">
      <c r="J392" s="327"/>
    </row>
    <row r="393" spans="10:10" s="322" customFormat="1" x14ac:dyDescent="0.3">
      <c r="J393" s="327"/>
    </row>
    <row r="394" spans="10:10" s="322" customFormat="1" x14ac:dyDescent="0.3">
      <c r="J394" s="327"/>
    </row>
    <row r="395" spans="10:10" s="322" customFormat="1" x14ac:dyDescent="0.3">
      <c r="J395" s="327"/>
    </row>
    <row r="396" spans="10:10" s="322" customFormat="1" x14ac:dyDescent="0.3">
      <c r="J396" s="327"/>
    </row>
    <row r="397" spans="10:10" s="322" customFormat="1" x14ac:dyDescent="0.3">
      <c r="J397" s="327"/>
    </row>
    <row r="398" spans="10:10" s="322" customFormat="1" x14ac:dyDescent="0.3">
      <c r="J398" s="327"/>
    </row>
    <row r="399" spans="10:10" s="322" customFormat="1" x14ac:dyDescent="0.3">
      <c r="J399" s="327"/>
    </row>
    <row r="400" spans="10:10" s="322" customFormat="1" x14ac:dyDescent="0.3">
      <c r="J400" s="327"/>
    </row>
    <row r="401" spans="10:10" s="322" customFormat="1" x14ac:dyDescent="0.3">
      <c r="J401" s="327"/>
    </row>
    <row r="402" spans="10:10" s="322" customFormat="1" x14ac:dyDescent="0.3">
      <c r="J402" s="327"/>
    </row>
    <row r="403" spans="10:10" s="322" customFormat="1" x14ac:dyDescent="0.3">
      <c r="J403" s="327"/>
    </row>
    <row r="404" spans="10:10" s="322" customFormat="1" x14ac:dyDescent="0.3">
      <c r="J404" s="327"/>
    </row>
    <row r="405" spans="10:10" s="322" customFormat="1" x14ac:dyDescent="0.3">
      <c r="J405" s="327"/>
    </row>
    <row r="406" spans="10:10" s="322" customFormat="1" x14ac:dyDescent="0.3">
      <c r="J406" s="327"/>
    </row>
    <row r="407" spans="10:10" s="322" customFormat="1" x14ac:dyDescent="0.3">
      <c r="J407" s="327"/>
    </row>
    <row r="408" spans="10:10" s="322" customFormat="1" x14ac:dyDescent="0.3">
      <c r="J408" s="327"/>
    </row>
    <row r="409" spans="10:10" s="322" customFormat="1" x14ac:dyDescent="0.3">
      <c r="J409" s="327"/>
    </row>
    <row r="410" spans="10:10" s="322" customFormat="1" x14ac:dyDescent="0.3">
      <c r="J410" s="327"/>
    </row>
    <row r="411" spans="10:10" s="322" customFormat="1" x14ac:dyDescent="0.3">
      <c r="J411" s="327"/>
    </row>
    <row r="412" spans="10:10" s="322" customFormat="1" x14ac:dyDescent="0.3">
      <c r="J412" s="327"/>
    </row>
    <row r="413" spans="10:10" s="322" customFormat="1" x14ac:dyDescent="0.3">
      <c r="J413" s="327"/>
    </row>
    <row r="414" spans="10:10" s="322" customFormat="1" x14ac:dyDescent="0.3">
      <c r="J414" s="327"/>
    </row>
    <row r="415" spans="10:10" s="322" customFormat="1" x14ac:dyDescent="0.3">
      <c r="J415" s="327"/>
    </row>
    <row r="416" spans="10:10" s="322" customFormat="1" x14ac:dyDescent="0.3">
      <c r="J416" s="327"/>
    </row>
    <row r="417" spans="10:10" s="322" customFormat="1" x14ac:dyDescent="0.3">
      <c r="J417" s="327"/>
    </row>
    <row r="418" spans="10:10" s="322" customFormat="1" x14ac:dyDescent="0.3">
      <c r="J418" s="327"/>
    </row>
    <row r="419" spans="10:10" s="322" customFormat="1" x14ac:dyDescent="0.3">
      <c r="J419" s="327"/>
    </row>
    <row r="420" spans="10:10" s="322" customFormat="1" x14ac:dyDescent="0.3">
      <c r="J420" s="327"/>
    </row>
    <row r="421" spans="10:10" s="322" customFormat="1" x14ac:dyDescent="0.3">
      <c r="J421" s="327"/>
    </row>
    <row r="422" spans="10:10" s="322" customFormat="1" x14ac:dyDescent="0.3">
      <c r="J422" s="327"/>
    </row>
    <row r="423" spans="10:10" s="322" customFormat="1" x14ac:dyDescent="0.3">
      <c r="J423" s="327"/>
    </row>
    <row r="424" spans="10:10" s="322" customFormat="1" x14ac:dyDescent="0.3">
      <c r="J424" s="327"/>
    </row>
    <row r="425" spans="10:10" s="322" customFormat="1" x14ac:dyDescent="0.3">
      <c r="J425" s="327"/>
    </row>
    <row r="426" spans="10:10" s="322" customFormat="1" x14ac:dyDescent="0.3">
      <c r="J426" s="327"/>
    </row>
    <row r="427" spans="10:10" s="322" customFormat="1" x14ac:dyDescent="0.3">
      <c r="J427" s="327"/>
    </row>
    <row r="428" spans="10:10" s="322" customFormat="1" x14ac:dyDescent="0.3">
      <c r="J428" s="327"/>
    </row>
    <row r="429" spans="10:10" s="322" customFormat="1" x14ac:dyDescent="0.3">
      <c r="J429" s="327"/>
    </row>
    <row r="430" spans="10:10" s="322" customFormat="1" x14ac:dyDescent="0.3">
      <c r="J430" s="327"/>
    </row>
    <row r="431" spans="10:10" s="322" customFormat="1" x14ac:dyDescent="0.3">
      <c r="J431" s="327"/>
    </row>
    <row r="432" spans="10:10" s="322" customFormat="1" x14ac:dyDescent="0.3">
      <c r="J432" s="327"/>
    </row>
    <row r="433" spans="10:10" s="322" customFormat="1" x14ac:dyDescent="0.3">
      <c r="J433" s="327"/>
    </row>
    <row r="434" spans="10:10" s="322" customFormat="1" x14ac:dyDescent="0.3">
      <c r="J434" s="327"/>
    </row>
    <row r="435" spans="10:10" s="322" customFormat="1" x14ac:dyDescent="0.3">
      <c r="J435" s="327"/>
    </row>
    <row r="436" spans="10:10" s="322" customFormat="1" x14ac:dyDescent="0.3">
      <c r="J436" s="327"/>
    </row>
    <row r="437" spans="10:10" s="322" customFormat="1" x14ac:dyDescent="0.3">
      <c r="J437" s="327"/>
    </row>
    <row r="438" spans="10:10" s="322" customFormat="1" x14ac:dyDescent="0.3">
      <c r="J438" s="327"/>
    </row>
    <row r="439" spans="10:10" s="322" customFormat="1" x14ac:dyDescent="0.3">
      <c r="J439" s="327"/>
    </row>
    <row r="440" spans="10:10" s="322" customFormat="1" x14ac:dyDescent="0.3">
      <c r="J440" s="327"/>
    </row>
    <row r="441" spans="10:10" s="322" customFormat="1" x14ac:dyDescent="0.3">
      <c r="J441" s="327"/>
    </row>
    <row r="442" spans="10:10" s="322" customFormat="1" x14ac:dyDescent="0.3">
      <c r="J442" s="327"/>
    </row>
    <row r="443" spans="10:10" s="322" customFormat="1" x14ac:dyDescent="0.3">
      <c r="J443" s="327"/>
    </row>
    <row r="444" spans="10:10" s="322" customFormat="1" x14ac:dyDescent="0.3">
      <c r="J444" s="327"/>
    </row>
    <row r="445" spans="10:10" s="322" customFormat="1" x14ac:dyDescent="0.3">
      <c r="J445" s="327"/>
    </row>
    <row r="446" spans="10:10" s="322" customFormat="1" x14ac:dyDescent="0.3">
      <c r="J446" s="327"/>
    </row>
    <row r="447" spans="10:10" s="322" customFormat="1" x14ac:dyDescent="0.3">
      <c r="J447" s="327"/>
    </row>
    <row r="448" spans="10:10" s="322" customFormat="1" x14ac:dyDescent="0.3">
      <c r="J448" s="327"/>
    </row>
    <row r="449" spans="10:10" s="322" customFormat="1" x14ac:dyDescent="0.3">
      <c r="J449" s="327"/>
    </row>
    <row r="450" spans="10:10" s="322" customFormat="1" x14ac:dyDescent="0.3">
      <c r="J450" s="327"/>
    </row>
    <row r="451" spans="10:10" s="322" customFormat="1" x14ac:dyDescent="0.3">
      <c r="J451" s="327"/>
    </row>
    <row r="452" spans="10:10" s="322" customFormat="1" x14ac:dyDescent="0.3">
      <c r="J452" s="327"/>
    </row>
    <row r="453" spans="10:10" s="322" customFormat="1" x14ac:dyDescent="0.3">
      <c r="J453" s="327"/>
    </row>
    <row r="454" spans="10:10" s="322" customFormat="1" x14ac:dyDescent="0.3">
      <c r="J454" s="327"/>
    </row>
    <row r="455" spans="10:10" s="322" customFormat="1" x14ac:dyDescent="0.3">
      <c r="J455" s="327"/>
    </row>
    <row r="456" spans="10:10" s="322" customFormat="1" x14ac:dyDescent="0.3">
      <c r="J456" s="327"/>
    </row>
    <row r="457" spans="10:10" s="322" customFormat="1" x14ac:dyDescent="0.3">
      <c r="J457" s="327"/>
    </row>
    <row r="458" spans="10:10" s="322" customFormat="1" x14ac:dyDescent="0.3">
      <c r="J458" s="327"/>
    </row>
    <row r="459" spans="10:10" s="322" customFormat="1" x14ac:dyDescent="0.3">
      <c r="J459" s="327"/>
    </row>
    <row r="460" spans="10:10" s="322" customFormat="1" x14ac:dyDescent="0.3">
      <c r="J460" s="327"/>
    </row>
    <row r="461" spans="10:10" s="322" customFormat="1" x14ac:dyDescent="0.3">
      <c r="J461" s="327"/>
    </row>
    <row r="462" spans="10:10" s="322" customFormat="1" x14ac:dyDescent="0.3">
      <c r="J462" s="327"/>
    </row>
    <row r="463" spans="10:10" s="322" customFormat="1" x14ac:dyDescent="0.3">
      <c r="J463" s="327"/>
    </row>
    <row r="464" spans="10:10" s="322" customFormat="1" x14ac:dyDescent="0.3">
      <c r="J464" s="327"/>
    </row>
    <row r="465" spans="10:10" s="322" customFormat="1" x14ac:dyDescent="0.3">
      <c r="J465" s="327"/>
    </row>
    <row r="466" spans="10:10" s="322" customFormat="1" x14ac:dyDescent="0.3">
      <c r="J466" s="327"/>
    </row>
    <row r="467" spans="10:10" s="322" customFormat="1" x14ac:dyDescent="0.3">
      <c r="J467" s="327"/>
    </row>
    <row r="468" spans="10:10" s="322" customFormat="1" x14ac:dyDescent="0.3">
      <c r="J468" s="327"/>
    </row>
    <row r="469" spans="10:10" s="322" customFormat="1" x14ac:dyDescent="0.3">
      <c r="J469" s="327"/>
    </row>
    <row r="470" spans="10:10" s="322" customFormat="1" x14ac:dyDescent="0.3">
      <c r="J470" s="327"/>
    </row>
    <row r="471" spans="10:10" s="322" customFormat="1" x14ac:dyDescent="0.3">
      <c r="J471" s="327"/>
    </row>
    <row r="472" spans="10:10" s="322" customFormat="1" x14ac:dyDescent="0.3">
      <c r="J472" s="327"/>
    </row>
    <row r="473" spans="10:10" s="322" customFormat="1" x14ac:dyDescent="0.3">
      <c r="J473" s="327"/>
    </row>
    <row r="474" spans="10:10" s="322" customFormat="1" x14ac:dyDescent="0.3">
      <c r="J474" s="327"/>
    </row>
    <row r="475" spans="10:10" s="322" customFormat="1" x14ac:dyDescent="0.3">
      <c r="J475" s="327"/>
    </row>
    <row r="476" spans="10:10" s="322" customFormat="1" x14ac:dyDescent="0.3">
      <c r="J476" s="327"/>
    </row>
    <row r="477" spans="10:10" s="322" customFormat="1" x14ac:dyDescent="0.3">
      <c r="J477" s="327"/>
    </row>
    <row r="478" spans="10:10" s="322" customFormat="1" x14ac:dyDescent="0.3">
      <c r="J478" s="327"/>
    </row>
    <row r="479" spans="10:10" s="322" customFormat="1" x14ac:dyDescent="0.3">
      <c r="J479" s="327"/>
    </row>
    <row r="480" spans="10:10" s="322" customFormat="1" x14ac:dyDescent="0.3">
      <c r="J480" s="327"/>
    </row>
    <row r="481" spans="10:10" s="322" customFormat="1" x14ac:dyDescent="0.3">
      <c r="J481" s="327"/>
    </row>
    <row r="482" spans="10:10" s="322" customFormat="1" x14ac:dyDescent="0.3">
      <c r="J482" s="327"/>
    </row>
    <row r="483" spans="10:10" s="322" customFormat="1" x14ac:dyDescent="0.3">
      <c r="J483" s="327"/>
    </row>
    <row r="484" spans="10:10" s="322" customFormat="1" x14ac:dyDescent="0.3">
      <c r="J484" s="327"/>
    </row>
    <row r="485" spans="10:10" s="322" customFormat="1" x14ac:dyDescent="0.3">
      <c r="J485" s="327"/>
    </row>
    <row r="486" spans="10:10" s="322" customFormat="1" x14ac:dyDescent="0.3">
      <c r="J486" s="327"/>
    </row>
    <row r="487" spans="10:10" s="322" customFormat="1" x14ac:dyDescent="0.3">
      <c r="J487" s="327"/>
    </row>
    <row r="488" spans="10:10" s="322" customFormat="1" x14ac:dyDescent="0.3">
      <c r="J488" s="327"/>
    </row>
    <row r="489" spans="10:10" s="322" customFormat="1" x14ac:dyDescent="0.3">
      <c r="J489" s="327"/>
    </row>
    <row r="490" spans="10:10" s="322" customFormat="1" x14ac:dyDescent="0.3">
      <c r="J490" s="327"/>
    </row>
    <row r="491" spans="10:10" s="322" customFormat="1" x14ac:dyDescent="0.3">
      <c r="J491" s="327"/>
    </row>
    <row r="492" spans="10:10" s="322" customFormat="1" x14ac:dyDescent="0.3">
      <c r="J492" s="327"/>
    </row>
    <row r="493" spans="10:10" s="322" customFormat="1" x14ac:dyDescent="0.3">
      <c r="J493" s="327"/>
    </row>
    <row r="494" spans="10:10" s="322" customFormat="1" x14ac:dyDescent="0.3">
      <c r="J494" s="327"/>
    </row>
    <row r="495" spans="10:10" s="322" customFormat="1" x14ac:dyDescent="0.3">
      <c r="J495" s="327"/>
    </row>
    <row r="496" spans="10:10" s="322" customFormat="1" x14ac:dyDescent="0.3">
      <c r="J496" s="327"/>
    </row>
    <row r="497" spans="10:10" s="322" customFormat="1" x14ac:dyDescent="0.3">
      <c r="J497" s="327"/>
    </row>
    <row r="498" spans="10:10" s="322" customFormat="1" x14ac:dyDescent="0.3">
      <c r="J498" s="327"/>
    </row>
    <row r="499" spans="10:10" s="322" customFormat="1" x14ac:dyDescent="0.3">
      <c r="J499" s="327"/>
    </row>
    <row r="500" spans="10:10" s="322" customFormat="1" x14ac:dyDescent="0.3">
      <c r="J500" s="327"/>
    </row>
    <row r="501" spans="10:10" s="322" customFormat="1" x14ac:dyDescent="0.3">
      <c r="J501" s="327"/>
    </row>
    <row r="502" spans="10:10" s="322" customFormat="1" x14ac:dyDescent="0.3">
      <c r="J502" s="327"/>
    </row>
    <row r="503" spans="10:10" s="322" customFormat="1" x14ac:dyDescent="0.3">
      <c r="J503" s="327"/>
    </row>
    <row r="504" spans="10:10" s="322" customFormat="1" x14ac:dyDescent="0.3">
      <c r="J504" s="327"/>
    </row>
    <row r="505" spans="10:10" s="322" customFormat="1" x14ac:dyDescent="0.3">
      <c r="J505" s="327"/>
    </row>
    <row r="506" spans="10:10" s="322" customFormat="1" x14ac:dyDescent="0.3">
      <c r="J506" s="327"/>
    </row>
    <row r="507" spans="10:10" s="322" customFormat="1" x14ac:dyDescent="0.3">
      <c r="J507" s="327"/>
    </row>
    <row r="508" spans="10:10" s="322" customFormat="1" x14ac:dyDescent="0.3">
      <c r="J508" s="327"/>
    </row>
    <row r="509" spans="10:10" s="322" customFormat="1" x14ac:dyDescent="0.3">
      <c r="J509" s="327"/>
    </row>
    <row r="510" spans="10:10" s="322" customFormat="1" x14ac:dyDescent="0.3">
      <c r="J510" s="327"/>
    </row>
    <row r="511" spans="10:10" s="322" customFormat="1" x14ac:dyDescent="0.3">
      <c r="J511" s="327"/>
    </row>
    <row r="512" spans="10:10" s="322" customFormat="1" x14ac:dyDescent="0.3">
      <c r="J512" s="327"/>
    </row>
    <row r="513" spans="10:10" s="322" customFormat="1" x14ac:dyDescent="0.3">
      <c r="J513" s="327"/>
    </row>
    <row r="514" spans="10:10" s="322" customFormat="1" x14ac:dyDescent="0.3">
      <c r="J514" s="327"/>
    </row>
    <row r="515" spans="10:10" s="322" customFormat="1" x14ac:dyDescent="0.3">
      <c r="J515" s="327"/>
    </row>
    <row r="516" spans="10:10" s="322" customFormat="1" x14ac:dyDescent="0.3">
      <c r="J516" s="327"/>
    </row>
    <row r="517" spans="10:10" s="322" customFormat="1" x14ac:dyDescent="0.3">
      <c r="J517" s="327"/>
    </row>
    <row r="518" spans="10:10" s="322" customFormat="1" x14ac:dyDescent="0.3">
      <c r="J518" s="327"/>
    </row>
    <row r="519" spans="10:10" s="322" customFormat="1" x14ac:dyDescent="0.3">
      <c r="J519" s="327"/>
    </row>
    <row r="520" spans="10:10" s="322" customFormat="1" x14ac:dyDescent="0.3">
      <c r="J520" s="327"/>
    </row>
    <row r="521" spans="10:10" s="322" customFormat="1" x14ac:dyDescent="0.3">
      <c r="J521" s="327"/>
    </row>
    <row r="522" spans="10:10" s="322" customFormat="1" x14ac:dyDescent="0.3">
      <c r="J522" s="327"/>
    </row>
    <row r="523" spans="10:10" s="322" customFormat="1" x14ac:dyDescent="0.3">
      <c r="J523" s="327"/>
    </row>
    <row r="524" spans="10:10" s="322" customFormat="1" x14ac:dyDescent="0.3">
      <c r="J524" s="327"/>
    </row>
    <row r="525" spans="10:10" s="322" customFormat="1" x14ac:dyDescent="0.3">
      <c r="J525" s="327"/>
    </row>
    <row r="526" spans="10:10" s="322" customFormat="1" x14ac:dyDescent="0.3">
      <c r="J526" s="327"/>
    </row>
    <row r="527" spans="10:10" s="322" customFormat="1" x14ac:dyDescent="0.3">
      <c r="J527" s="327"/>
    </row>
    <row r="528" spans="10:10" s="322" customFormat="1" x14ac:dyDescent="0.3">
      <c r="J528" s="327"/>
    </row>
    <row r="529" spans="10:10" s="322" customFormat="1" x14ac:dyDescent="0.3">
      <c r="J529" s="327"/>
    </row>
    <row r="530" spans="10:10" s="322" customFormat="1" x14ac:dyDescent="0.3">
      <c r="J530" s="327"/>
    </row>
    <row r="531" spans="10:10" s="322" customFormat="1" x14ac:dyDescent="0.3">
      <c r="J531" s="327"/>
    </row>
    <row r="532" spans="10:10" s="322" customFormat="1" x14ac:dyDescent="0.3">
      <c r="J532" s="327"/>
    </row>
    <row r="533" spans="10:10" s="322" customFormat="1" x14ac:dyDescent="0.3">
      <c r="J533" s="327"/>
    </row>
    <row r="534" spans="10:10" s="322" customFormat="1" x14ac:dyDescent="0.3">
      <c r="J534" s="327"/>
    </row>
    <row r="535" spans="10:10" s="322" customFormat="1" x14ac:dyDescent="0.3">
      <c r="J535" s="327"/>
    </row>
    <row r="536" spans="10:10" s="322" customFormat="1" x14ac:dyDescent="0.3">
      <c r="J536" s="327"/>
    </row>
    <row r="537" spans="10:10" s="322" customFormat="1" x14ac:dyDescent="0.3">
      <c r="J537" s="327"/>
    </row>
    <row r="538" spans="10:10" s="322" customFormat="1" x14ac:dyDescent="0.3">
      <c r="J538" s="327"/>
    </row>
    <row r="539" spans="10:10" s="322" customFormat="1" x14ac:dyDescent="0.3">
      <c r="J539" s="327"/>
    </row>
    <row r="540" spans="10:10" s="322" customFormat="1" x14ac:dyDescent="0.3">
      <c r="J540" s="327"/>
    </row>
    <row r="541" spans="10:10" s="322" customFormat="1" x14ac:dyDescent="0.3">
      <c r="J541" s="327"/>
    </row>
    <row r="542" spans="10:10" s="322" customFormat="1" x14ac:dyDescent="0.3">
      <c r="J542" s="327"/>
    </row>
    <row r="543" spans="10:10" s="322" customFormat="1" x14ac:dyDescent="0.3">
      <c r="J543" s="327"/>
    </row>
    <row r="544" spans="10:10" s="322" customFormat="1" x14ac:dyDescent="0.3">
      <c r="J544" s="327"/>
    </row>
    <row r="545" spans="10:10" s="322" customFormat="1" x14ac:dyDescent="0.3">
      <c r="J545" s="327"/>
    </row>
    <row r="546" spans="10:10" s="322" customFormat="1" x14ac:dyDescent="0.3">
      <c r="J546" s="327"/>
    </row>
    <row r="547" spans="10:10" s="322" customFormat="1" x14ac:dyDescent="0.3">
      <c r="J547" s="327"/>
    </row>
    <row r="548" spans="10:10" s="322" customFormat="1" x14ac:dyDescent="0.3">
      <c r="J548" s="327"/>
    </row>
    <row r="549" spans="10:10" s="322" customFormat="1" x14ac:dyDescent="0.3">
      <c r="J549" s="327"/>
    </row>
    <row r="550" spans="10:10" s="322" customFormat="1" x14ac:dyDescent="0.3">
      <c r="J550" s="327"/>
    </row>
    <row r="551" spans="10:10" s="322" customFormat="1" x14ac:dyDescent="0.3">
      <c r="J551" s="327"/>
    </row>
    <row r="552" spans="10:10" s="322" customFormat="1" x14ac:dyDescent="0.3">
      <c r="J552" s="327"/>
    </row>
    <row r="553" spans="10:10" s="322" customFormat="1" x14ac:dyDescent="0.3">
      <c r="J553" s="327"/>
    </row>
    <row r="554" spans="10:10" s="322" customFormat="1" x14ac:dyDescent="0.3">
      <c r="J554" s="327"/>
    </row>
    <row r="555" spans="10:10" s="322" customFormat="1" x14ac:dyDescent="0.3">
      <c r="J555" s="327"/>
    </row>
    <row r="556" spans="10:10" s="322" customFormat="1" x14ac:dyDescent="0.3">
      <c r="J556" s="327"/>
    </row>
    <row r="557" spans="10:10" s="322" customFormat="1" x14ac:dyDescent="0.3">
      <c r="J557" s="327"/>
    </row>
    <row r="558" spans="10:10" s="322" customFormat="1" x14ac:dyDescent="0.3">
      <c r="J558" s="327"/>
    </row>
    <row r="559" spans="10:10" s="322" customFormat="1" x14ac:dyDescent="0.3">
      <c r="J559" s="327"/>
    </row>
    <row r="560" spans="10:10" s="322" customFormat="1" x14ac:dyDescent="0.3">
      <c r="J560" s="327"/>
    </row>
    <row r="561" spans="10:10" s="322" customFormat="1" x14ac:dyDescent="0.3">
      <c r="J561" s="327"/>
    </row>
    <row r="562" spans="10:10" s="322" customFormat="1" x14ac:dyDescent="0.3">
      <c r="J562" s="327"/>
    </row>
    <row r="563" spans="10:10" s="322" customFormat="1" x14ac:dyDescent="0.3">
      <c r="J563" s="327"/>
    </row>
    <row r="564" spans="10:10" s="322" customFormat="1" x14ac:dyDescent="0.3">
      <c r="J564" s="327"/>
    </row>
    <row r="565" spans="10:10" s="322" customFormat="1" x14ac:dyDescent="0.3">
      <c r="J565" s="327"/>
    </row>
    <row r="566" spans="10:10" s="322" customFormat="1" x14ac:dyDescent="0.3">
      <c r="J566" s="327"/>
    </row>
    <row r="567" spans="10:10" s="322" customFormat="1" x14ac:dyDescent="0.3">
      <c r="J567" s="327"/>
    </row>
    <row r="568" spans="10:10" s="322" customFormat="1" x14ac:dyDescent="0.3">
      <c r="J568" s="327"/>
    </row>
    <row r="569" spans="10:10" s="322" customFormat="1" x14ac:dyDescent="0.3">
      <c r="J569" s="327"/>
    </row>
    <row r="570" spans="10:10" s="322" customFormat="1" x14ac:dyDescent="0.3">
      <c r="J570" s="327"/>
    </row>
    <row r="571" spans="10:10" s="322" customFormat="1" x14ac:dyDescent="0.3">
      <c r="J571" s="327"/>
    </row>
    <row r="572" spans="10:10" s="322" customFormat="1" x14ac:dyDescent="0.3">
      <c r="J572" s="327"/>
    </row>
    <row r="573" spans="10:10" s="322" customFormat="1" x14ac:dyDescent="0.3">
      <c r="J573" s="327"/>
    </row>
    <row r="574" spans="10:10" s="322" customFormat="1" x14ac:dyDescent="0.3">
      <c r="J574" s="327"/>
    </row>
    <row r="575" spans="10:10" s="322" customFormat="1" x14ac:dyDescent="0.3">
      <c r="J575" s="327"/>
    </row>
    <row r="576" spans="10:10" s="322" customFormat="1" x14ac:dyDescent="0.3">
      <c r="J576" s="327"/>
    </row>
    <row r="577" spans="10:10" s="322" customFormat="1" x14ac:dyDescent="0.3">
      <c r="J577" s="327"/>
    </row>
    <row r="578" spans="10:10" s="322" customFormat="1" x14ac:dyDescent="0.3">
      <c r="J578" s="327"/>
    </row>
    <row r="579" spans="10:10" s="322" customFormat="1" x14ac:dyDescent="0.3">
      <c r="J579" s="327"/>
    </row>
    <row r="580" spans="10:10" s="322" customFormat="1" x14ac:dyDescent="0.3">
      <c r="J580" s="327"/>
    </row>
    <row r="581" spans="10:10" s="322" customFormat="1" x14ac:dyDescent="0.3">
      <c r="J581" s="327"/>
    </row>
    <row r="582" spans="10:10" s="322" customFormat="1" x14ac:dyDescent="0.3">
      <c r="J582" s="327"/>
    </row>
    <row r="583" spans="10:10" s="322" customFormat="1" x14ac:dyDescent="0.3">
      <c r="J583" s="327"/>
    </row>
    <row r="584" spans="10:10" s="322" customFormat="1" x14ac:dyDescent="0.3">
      <c r="J584" s="327"/>
    </row>
    <row r="585" spans="10:10" s="322" customFormat="1" x14ac:dyDescent="0.3">
      <c r="J585" s="327"/>
    </row>
    <row r="586" spans="10:10" s="322" customFormat="1" x14ac:dyDescent="0.3">
      <c r="J586" s="327"/>
    </row>
    <row r="587" spans="10:10" s="322" customFormat="1" x14ac:dyDescent="0.3">
      <c r="J587" s="327"/>
    </row>
    <row r="588" spans="10:10" s="322" customFormat="1" x14ac:dyDescent="0.3">
      <c r="J588" s="327"/>
    </row>
    <row r="589" spans="10:10" s="322" customFormat="1" x14ac:dyDescent="0.3">
      <c r="J589" s="327"/>
    </row>
    <row r="590" spans="10:10" s="322" customFormat="1" x14ac:dyDescent="0.3">
      <c r="J590" s="327"/>
    </row>
    <row r="591" spans="10:10" s="322" customFormat="1" x14ac:dyDescent="0.3">
      <c r="J591" s="327"/>
    </row>
    <row r="592" spans="10:10" s="322" customFormat="1" x14ac:dyDescent="0.3">
      <c r="J592" s="327"/>
    </row>
    <row r="593" spans="10:10" s="322" customFormat="1" x14ac:dyDescent="0.3">
      <c r="J593" s="327"/>
    </row>
    <row r="594" spans="10:10" s="322" customFormat="1" x14ac:dyDescent="0.3">
      <c r="J594" s="327"/>
    </row>
    <row r="595" spans="10:10" s="322" customFormat="1" x14ac:dyDescent="0.3">
      <c r="J595" s="327"/>
    </row>
    <row r="596" spans="10:10" s="322" customFormat="1" x14ac:dyDescent="0.3">
      <c r="J596" s="327"/>
    </row>
    <row r="597" spans="10:10" s="322" customFormat="1" x14ac:dyDescent="0.3">
      <c r="J597" s="327"/>
    </row>
    <row r="598" spans="10:10" s="322" customFormat="1" x14ac:dyDescent="0.3">
      <c r="J598" s="327"/>
    </row>
    <row r="599" spans="10:10" s="322" customFormat="1" x14ac:dyDescent="0.3">
      <c r="J599" s="327"/>
    </row>
    <row r="600" spans="10:10" s="322" customFormat="1" x14ac:dyDescent="0.3">
      <c r="J600" s="327"/>
    </row>
    <row r="601" spans="10:10" s="322" customFormat="1" x14ac:dyDescent="0.3">
      <c r="J601" s="327"/>
    </row>
    <row r="602" spans="10:10" s="322" customFormat="1" x14ac:dyDescent="0.3">
      <c r="J602" s="327"/>
    </row>
    <row r="603" spans="10:10" s="322" customFormat="1" x14ac:dyDescent="0.3">
      <c r="J603" s="327"/>
    </row>
    <row r="604" spans="10:10" s="322" customFormat="1" x14ac:dyDescent="0.3">
      <c r="J604" s="327"/>
    </row>
    <row r="605" spans="10:10" s="322" customFormat="1" x14ac:dyDescent="0.3">
      <c r="J605" s="327"/>
    </row>
    <row r="606" spans="10:10" s="322" customFormat="1" x14ac:dyDescent="0.3">
      <c r="J606" s="327"/>
    </row>
    <row r="607" spans="10:10" s="322" customFormat="1" x14ac:dyDescent="0.3">
      <c r="J607" s="327"/>
    </row>
    <row r="608" spans="10:10" s="322" customFormat="1" x14ac:dyDescent="0.3">
      <c r="J608" s="327"/>
    </row>
    <row r="609" spans="10:10" s="322" customFormat="1" x14ac:dyDescent="0.3">
      <c r="J609" s="327"/>
    </row>
    <row r="610" spans="10:10" s="322" customFormat="1" x14ac:dyDescent="0.3">
      <c r="J610" s="327"/>
    </row>
    <row r="611" spans="10:10" s="322" customFormat="1" x14ac:dyDescent="0.3">
      <c r="J611" s="327"/>
    </row>
    <row r="612" spans="10:10" s="322" customFormat="1" x14ac:dyDescent="0.3">
      <c r="J612" s="327"/>
    </row>
    <row r="613" spans="10:10" s="322" customFormat="1" x14ac:dyDescent="0.3">
      <c r="J613" s="327"/>
    </row>
    <row r="614" spans="10:10" s="322" customFormat="1" x14ac:dyDescent="0.3">
      <c r="J614" s="327"/>
    </row>
    <row r="615" spans="10:10" s="322" customFormat="1" x14ac:dyDescent="0.3">
      <c r="J615" s="327"/>
    </row>
    <row r="616" spans="10:10" s="322" customFormat="1" x14ac:dyDescent="0.3">
      <c r="J616" s="327"/>
    </row>
    <row r="617" spans="10:10" s="322" customFormat="1" x14ac:dyDescent="0.3">
      <c r="J617" s="327"/>
    </row>
    <row r="618" spans="10:10" s="322" customFormat="1" x14ac:dyDescent="0.3">
      <c r="J618" s="327"/>
    </row>
    <row r="619" spans="10:10" s="322" customFormat="1" x14ac:dyDescent="0.3">
      <c r="J619" s="327"/>
    </row>
    <row r="620" spans="10:10" s="322" customFormat="1" x14ac:dyDescent="0.3">
      <c r="J620" s="327"/>
    </row>
    <row r="621" spans="10:10" s="322" customFormat="1" x14ac:dyDescent="0.3">
      <c r="J621" s="327"/>
    </row>
    <row r="622" spans="10:10" s="322" customFormat="1" x14ac:dyDescent="0.3">
      <c r="J622" s="327"/>
    </row>
    <row r="623" spans="10:10" s="322" customFormat="1" x14ac:dyDescent="0.3">
      <c r="J623" s="327"/>
    </row>
    <row r="624" spans="10:10" s="322" customFormat="1" x14ac:dyDescent="0.3">
      <c r="J624" s="327"/>
    </row>
    <row r="625" spans="10:10" s="322" customFormat="1" x14ac:dyDescent="0.3">
      <c r="J625" s="327"/>
    </row>
    <row r="626" spans="10:10" s="322" customFormat="1" x14ac:dyDescent="0.3">
      <c r="J626" s="327"/>
    </row>
    <row r="627" spans="10:10" s="322" customFormat="1" x14ac:dyDescent="0.3">
      <c r="J627" s="327"/>
    </row>
    <row r="628" spans="10:10" s="322" customFormat="1" x14ac:dyDescent="0.3">
      <c r="J628" s="327"/>
    </row>
    <row r="629" spans="10:10" s="322" customFormat="1" x14ac:dyDescent="0.3">
      <c r="J629" s="327"/>
    </row>
    <row r="630" spans="10:10" s="322" customFormat="1" x14ac:dyDescent="0.3">
      <c r="J630" s="327"/>
    </row>
    <row r="631" spans="10:10" s="322" customFormat="1" x14ac:dyDescent="0.3">
      <c r="J631" s="327"/>
    </row>
    <row r="632" spans="10:10" s="322" customFormat="1" x14ac:dyDescent="0.3">
      <c r="J632" s="327"/>
    </row>
    <row r="633" spans="10:10" s="322" customFormat="1" x14ac:dyDescent="0.3">
      <c r="J633" s="327"/>
    </row>
    <row r="634" spans="10:10" s="322" customFormat="1" x14ac:dyDescent="0.3">
      <c r="J634" s="327"/>
    </row>
    <row r="635" spans="10:10" s="322" customFormat="1" x14ac:dyDescent="0.3">
      <c r="J635" s="327"/>
    </row>
    <row r="636" spans="10:10" s="322" customFormat="1" x14ac:dyDescent="0.3">
      <c r="J636" s="327"/>
    </row>
    <row r="637" spans="10:10" s="322" customFormat="1" x14ac:dyDescent="0.3">
      <c r="J637" s="327"/>
    </row>
    <row r="638" spans="10:10" s="322" customFormat="1" x14ac:dyDescent="0.3">
      <c r="J638" s="327"/>
    </row>
    <row r="639" spans="10:10" s="322" customFormat="1" x14ac:dyDescent="0.3">
      <c r="J639" s="327"/>
    </row>
    <row r="640" spans="10:10" s="322" customFormat="1" x14ac:dyDescent="0.3">
      <c r="J640" s="327"/>
    </row>
    <row r="641" spans="10:10" s="322" customFormat="1" x14ac:dyDescent="0.3">
      <c r="J641" s="327"/>
    </row>
    <row r="642" spans="10:10" s="322" customFormat="1" x14ac:dyDescent="0.3">
      <c r="J642" s="327"/>
    </row>
    <row r="643" spans="10:10" s="322" customFormat="1" x14ac:dyDescent="0.3">
      <c r="J643" s="327"/>
    </row>
    <row r="644" spans="10:10" s="322" customFormat="1" x14ac:dyDescent="0.3">
      <c r="J644" s="327"/>
    </row>
    <row r="645" spans="10:10" s="322" customFormat="1" x14ac:dyDescent="0.3">
      <c r="J645" s="327"/>
    </row>
    <row r="646" spans="10:10" s="322" customFormat="1" x14ac:dyDescent="0.3">
      <c r="J646" s="327"/>
    </row>
    <row r="647" spans="10:10" s="322" customFormat="1" x14ac:dyDescent="0.3">
      <c r="J647" s="327"/>
    </row>
    <row r="648" spans="10:10" s="322" customFormat="1" x14ac:dyDescent="0.3">
      <c r="J648" s="327"/>
    </row>
    <row r="649" spans="10:10" s="322" customFormat="1" x14ac:dyDescent="0.3">
      <c r="J649" s="327"/>
    </row>
    <row r="650" spans="10:10" s="322" customFormat="1" x14ac:dyDescent="0.3">
      <c r="J650" s="327"/>
    </row>
    <row r="651" spans="10:10" s="322" customFormat="1" x14ac:dyDescent="0.3">
      <c r="J651" s="327"/>
    </row>
    <row r="652" spans="10:10" s="322" customFormat="1" x14ac:dyDescent="0.3">
      <c r="J652" s="327"/>
    </row>
    <row r="653" spans="10:10" s="322" customFormat="1" x14ac:dyDescent="0.3">
      <c r="J653" s="327"/>
    </row>
    <row r="654" spans="10:10" s="322" customFormat="1" x14ac:dyDescent="0.3">
      <c r="J654" s="327"/>
    </row>
    <row r="655" spans="10:10" s="322" customFormat="1" x14ac:dyDescent="0.3">
      <c r="J655" s="327"/>
    </row>
    <row r="656" spans="10:10" s="322" customFormat="1" x14ac:dyDescent="0.3">
      <c r="J656" s="327"/>
    </row>
    <row r="657" spans="10:10" s="322" customFormat="1" x14ac:dyDescent="0.3">
      <c r="J657" s="327"/>
    </row>
    <row r="658" spans="10:10" s="322" customFormat="1" x14ac:dyDescent="0.3">
      <c r="J658" s="327"/>
    </row>
    <row r="659" spans="10:10" s="322" customFormat="1" x14ac:dyDescent="0.3">
      <c r="J659" s="327"/>
    </row>
    <row r="660" spans="10:10" s="322" customFormat="1" x14ac:dyDescent="0.3">
      <c r="J660" s="327"/>
    </row>
    <row r="661" spans="10:10" s="322" customFormat="1" x14ac:dyDescent="0.3">
      <c r="J661" s="327"/>
    </row>
    <row r="662" spans="10:10" s="322" customFormat="1" x14ac:dyDescent="0.3">
      <c r="J662" s="327"/>
    </row>
    <row r="663" spans="10:10" s="322" customFormat="1" x14ac:dyDescent="0.3">
      <c r="J663" s="327"/>
    </row>
    <row r="664" spans="10:10" s="322" customFormat="1" x14ac:dyDescent="0.3">
      <c r="J664" s="327"/>
    </row>
    <row r="665" spans="10:10" s="322" customFormat="1" x14ac:dyDescent="0.3">
      <c r="J665" s="327"/>
    </row>
    <row r="666" spans="10:10" s="322" customFormat="1" x14ac:dyDescent="0.3">
      <c r="J666" s="327"/>
    </row>
    <row r="667" spans="10:10" s="322" customFormat="1" x14ac:dyDescent="0.3">
      <c r="J667" s="327"/>
    </row>
    <row r="668" spans="10:10" s="322" customFormat="1" x14ac:dyDescent="0.3">
      <c r="J668" s="327"/>
    </row>
    <row r="669" spans="10:10" s="322" customFormat="1" x14ac:dyDescent="0.3">
      <c r="J669" s="327"/>
    </row>
    <row r="670" spans="10:10" s="322" customFormat="1" x14ac:dyDescent="0.3">
      <c r="J670" s="327"/>
    </row>
    <row r="671" spans="10:10" s="322" customFormat="1" x14ac:dyDescent="0.3">
      <c r="J671" s="327"/>
    </row>
    <row r="672" spans="10:10" s="322" customFormat="1" x14ac:dyDescent="0.3">
      <c r="J672" s="327"/>
    </row>
    <row r="673" spans="10:10" s="322" customFormat="1" x14ac:dyDescent="0.3">
      <c r="J673" s="327"/>
    </row>
    <row r="674" spans="10:10" s="322" customFormat="1" x14ac:dyDescent="0.3">
      <c r="J674" s="327"/>
    </row>
    <row r="675" spans="10:10" s="322" customFormat="1" x14ac:dyDescent="0.3">
      <c r="J675" s="327"/>
    </row>
    <row r="676" spans="10:10" s="322" customFormat="1" x14ac:dyDescent="0.3">
      <c r="J676" s="327"/>
    </row>
    <row r="677" spans="10:10" s="322" customFormat="1" x14ac:dyDescent="0.3">
      <c r="J677" s="327"/>
    </row>
    <row r="678" spans="10:10" s="322" customFormat="1" x14ac:dyDescent="0.3">
      <c r="J678" s="327"/>
    </row>
    <row r="679" spans="10:10" s="322" customFormat="1" x14ac:dyDescent="0.3">
      <c r="J679" s="327"/>
    </row>
    <row r="680" spans="10:10" s="322" customFormat="1" x14ac:dyDescent="0.3">
      <c r="J680" s="327"/>
    </row>
    <row r="681" spans="10:10" s="322" customFormat="1" x14ac:dyDescent="0.3">
      <c r="J681" s="327"/>
    </row>
    <row r="682" spans="10:10" s="322" customFormat="1" x14ac:dyDescent="0.3">
      <c r="J682" s="327"/>
    </row>
    <row r="683" spans="10:10" s="322" customFormat="1" x14ac:dyDescent="0.3">
      <c r="J683" s="327"/>
    </row>
    <row r="684" spans="10:10" s="322" customFormat="1" x14ac:dyDescent="0.3">
      <c r="J684" s="327"/>
    </row>
    <row r="685" spans="10:10" s="322" customFormat="1" x14ac:dyDescent="0.3">
      <c r="J685" s="327"/>
    </row>
    <row r="686" spans="10:10" s="322" customFormat="1" x14ac:dyDescent="0.3">
      <c r="J686" s="327"/>
    </row>
    <row r="687" spans="10:10" s="322" customFormat="1" x14ac:dyDescent="0.3">
      <c r="J687" s="327"/>
    </row>
    <row r="688" spans="10:10" s="322" customFormat="1" x14ac:dyDescent="0.3">
      <c r="J688" s="327"/>
    </row>
    <row r="689" spans="10:10" s="322" customFormat="1" x14ac:dyDescent="0.3">
      <c r="J689" s="327"/>
    </row>
    <row r="690" spans="10:10" s="322" customFormat="1" x14ac:dyDescent="0.3">
      <c r="J690" s="327"/>
    </row>
    <row r="691" spans="10:10" s="322" customFormat="1" x14ac:dyDescent="0.3">
      <c r="J691" s="327"/>
    </row>
    <row r="692" spans="10:10" s="322" customFormat="1" x14ac:dyDescent="0.3">
      <c r="J692" s="327"/>
    </row>
    <row r="693" spans="10:10" s="322" customFormat="1" x14ac:dyDescent="0.3">
      <c r="J693" s="327"/>
    </row>
    <row r="694" spans="10:10" s="322" customFormat="1" x14ac:dyDescent="0.3">
      <c r="J694" s="327"/>
    </row>
    <row r="695" spans="10:10" s="322" customFormat="1" x14ac:dyDescent="0.3">
      <c r="J695" s="327"/>
    </row>
    <row r="696" spans="10:10" s="322" customFormat="1" x14ac:dyDescent="0.3">
      <c r="J696" s="327"/>
    </row>
    <row r="697" spans="10:10" s="322" customFormat="1" x14ac:dyDescent="0.3">
      <c r="J697" s="327"/>
    </row>
    <row r="698" spans="10:10" s="322" customFormat="1" x14ac:dyDescent="0.3">
      <c r="J698" s="327"/>
    </row>
    <row r="699" spans="10:10" s="322" customFormat="1" x14ac:dyDescent="0.3">
      <c r="J699" s="327"/>
    </row>
    <row r="700" spans="10:10" s="322" customFormat="1" x14ac:dyDescent="0.3">
      <c r="J700" s="327"/>
    </row>
    <row r="701" spans="10:10" s="322" customFormat="1" x14ac:dyDescent="0.3">
      <c r="J701" s="327"/>
    </row>
    <row r="702" spans="10:10" s="322" customFormat="1" x14ac:dyDescent="0.3">
      <c r="J702" s="327"/>
    </row>
    <row r="703" spans="10:10" s="322" customFormat="1" x14ac:dyDescent="0.3">
      <c r="J703" s="327"/>
    </row>
    <row r="704" spans="10:10" s="322" customFormat="1" x14ac:dyDescent="0.3">
      <c r="J704" s="327"/>
    </row>
    <row r="705" spans="10:10" s="322" customFormat="1" x14ac:dyDescent="0.3">
      <c r="J705" s="327"/>
    </row>
    <row r="706" spans="10:10" s="322" customFormat="1" x14ac:dyDescent="0.3">
      <c r="J706" s="327"/>
    </row>
    <row r="707" spans="10:10" s="322" customFormat="1" x14ac:dyDescent="0.3">
      <c r="J707" s="327"/>
    </row>
    <row r="708" spans="10:10" s="322" customFormat="1" x14ac:dyDescent="0.3">
      <c r="J708" s="327"/>
    </row>
    <row r="709" spans="10:10" s="322" customFormat="1" x14ac:dyDescent="0.3">
      <c r="J709" s="327"/>
    </row>
    <row r="710" spans="10:10" s="322" customFormat="1" x14ac:dyDescent="0.3">
      <c r="J710" s="327"/>
    </row>
    <row r="711" spans="10:10" s="322" customFormat="1" x14ac:dyDescent="0.3">
      <c r="J711" s="327"/>
    </row>
    <row r="712" spans="10:10" s="322" customFormat="1" x14ac:dyDescent="0.3">
      <c r="J712" s="327"/>
    </row>
    <row r="713" spans="10:10" s="322" customFormat="1" x14ac:dyDescent="0.3">
      <c r="J713" s="327"/>
    </row>
    <row r="714" spans="10:10" s="322" customFormat="1" x14ac:dyDescent="0.3">
      <c r="J714" s="327"/>
    </row>
    <row r="715" spans="10:10" s="322" customFormat="1" x14ac:dyDescent="0.3">
      <c r="J715" s="327"/>
    </row>
    <row r="716" spans="10:10" s="322" customFormat="1" x14ac:dyDescent="0.3">
      <c r="J716" s="327"/>
    </row>
    <row r="717" spans="10:10" s="322" customFormat="1" x14ac:dyDescent="0.3">
      <c r="J717" s="327"/>
    </row>
    <row r="718" spans="10:10" s="322" customFormat="1" x14ac:dyDescent="0.3">
      <c r="J718" s="327"/>
    </row>
    <row r="719" spans="10:10" s="322" customFormat="1" x14ac:dyDescent="0.3">
      <c r="J719" s="327"/>
    </row>
    <row r="720" spans="10:10" s="322" customFormat="1" x14ac:dyDescent="0.3">
      <c r="J720" s="327"/>
    </row>
    <row r="721" spans="10:10" s="322" customFormat="1" x14ac:dyDescent="0.3">
      <c r="J721" s="327"/>
    </row>
    <row r="722" spans="10:10" s="322" customFormat="1" x14ac:dyDescent="0.3">
      <c r="J722" s="327"/>
    </row>
    <row r="723" spans="10:10" s="322" customFormat="1" x14ac:dyDescent="0.3">
      <c r="J723" s="327"/>
    </row>
    <row r="724" spans="10:10" s="322" customFormat="1" x14ac:dyDescent="0.3">
      <c r="J724" s="327"/>
    </row>
    <row r="725" spans="10:10" s="322" customFormat="1" x14ac:dyDescent="0.3">
      <c r="J725" s="327"/>
    </row>
    <row r="726" spans="10:10" s="322" customFormat="1" x14ac:dyDescent="0.3">
      <c r="J726" s="327"/>
    </row>
    <row r="727" spans="10:10" s="322" customFormat="1" x14ac:dyDescent="0.3">
      <c r="J727" s="327"/>
    </row>
    <row r="728" spans="10:10" s="322" customFormat="1" x14ac:dyDescent="0.3">
      <c r="J728" s="327"/>
    </row>
    <row r="729" spans="10:10" s="322" customFormat="1" x14ac:dyDescent="0.3">
      <c r="J729" s="327"/>
    </row>
    <row r="730" spans="10:10" s="322" customFormat="1" x14ac:dyDescent="0.3">
      <c r="J730" s="327"/>
    </row>
    <row r="731" spans="10:10" s="322" customFormat="1" x14ac:dyDescent="0.3">
      <c r="J731" s="327"/>
    </row>
    <row r="732" spans="10:10" s="322" customFormat="1" x14ac:dyDescent="0.3">
      <c r="J732" s="327"/>
    </row>
    <row r="733" spans="10:10" s="322" customFormat="1" x14ac:dyDescent="0.3">
      <c r="J733" s="327"/>
    </row>
    <row r="734" spans="10:10" s="322" customFormat="1" x14ac:dyDescent="0.3">
      <c r="J734" s="327"/>
    </row>
    <row r="735" spans="10:10" s="322" customFormat="1" x14ac:dyDescent="0.3">
      <c r="J735" s="327"/>
    </row>
    <row r="736" spans="10:10" s="322" customFormat="1" x14ac:dyDescent="0.3">
      <c r="J736" s="327"/>
    </row>
    <row r="737" spans="10:10" s="322" customFormat="1" x14ac:dyDescent="0.3">
      <c r="J737" s="327"/>
    </row>
    <row r="738" spans="10:10" s="322" customFormat="1" x14ac:dyDescent="0.3">
      <c r="J738" s="327"/>
    </row>
    <row r="739" spans="10:10" s="322" customFormat="1" x14ac:dyDescent="0.3">
      <c r="J739" s="327"/>
    </row>
    <row r="740" spans="10:10" s="322" customFormat="1" x14ac:dyDescent="0.3">
      <c r="J740" s="327"/>
    </row>
    <row r="741" spans="10:10" s="322" customFormat="1" x14ac:dyDescent="0.3">
      <c r="J741" s="327"/>
    </row>
    <row r="742" spans="10:10" s="322" customFormat="1" x14ac:dyDescent="0.3">
      <c r="J742" s="327"/>
    </row>
    <row r="743" spans="10:10" s="322" customFormat="1" x14ac:dyDescent="0.3">
      <c r="J743" s="327"/>
    </row>
    <row r="744" spans="10:10" s="322" customFormat="1" x14ac:dyDescent="0.3">
      <c r="J744" s="327"/>
    </row>
    <row r="745" spans="10:10" s="322" customFormat="1" x14ac:dyDescent="0.3">
      <c r="J745" s="327"/>
    </row>
    <row r="746" spans="10:10" s="322" customFormat="1" x14ac:dyDescent="0.3">
      <c r="J746" s="327"/>
    </row>
    <row r="747" spans="10:10" s="322" customFormat="1" x14ac:dyDescent="0.3">
      <c r="J747" s="327"/>
    </row>
    <row r="748" spans="10:10" s="322" customFormat="1" x14ac:dyDescent="0.3">
      <c r="J748" s="327"/>
    </row>
    <row r="749" spans="10:10" s="322" customFormat="1" x14ac:dyDescent="0.3">
      <c r="J749" s="327"/>
    </row>
    <row r="750" spans="10:10" s="322" customFormat="1" x14ac:dyDescent="0.3">
      <c r="J750" s="327"/>
    </row>
    <row r="751" spans="10:10" s="322" customFormat="1" x14ac:dyDescent="0.3">
      <c r="J751" s="327"/>
    </row>
    <row r="752" spans="10:10" s="322" customFormat="1" x14ac:dyDescent="0.3">
      <c r="J752" s="327"/>
    </row>
    <row r="753" spans="10:10" s="322" customFormat="1" x14ac:dyDescent="0.3">
      <c r="J753" s="327"/>
    </row>
    <row r="754" spans="10:10" s="322" customFormat="1" x14ac:dyDescent="0.3">
      <c r="J754" s="327"/>
    </row>
    <row r="755" spans="10:10" s="322" customFormat="1" x14ac:dyDescent="0.3">
      <c r="J755" s="327"/>
    </row>
    <row r="756" spans="10:10" s="322" customFormat="1" x14ac:dyDescent="0.3">
      <c r="J756" s="327"/>
    </row>
    <row r="757" spans="10:10" s="322" customFormat="1" x14ac:dyDescent="0.3">
      <c r="J757" s="327"/>
    </row>
    <row r="758" spans="10:10" s="322" customFormat="1" x14ac:dyDescent="0.3">
      <c r="J758" s="327"/>
    </row>
    <row r="759" spans="10:10" s="322" customFormat="1" x14ac:dyDescent="0.3">
      <c r="J759" s="327"/>
    </row>
    <row r="760" spans="10:10" s="322" customFormat="1" x14ac:dyDescent="0.3">
      <c r="J760" s="327"/>
    </row>
    <row r="761" spans="10:10" s="322" customFormat="1" x14ac:dyDescent="0.3">
      <c r="J761" s="327"/>
    </row>
    <row r="762" spans="10:10" s="322" customFormat="1" x14ac:dyDescent="0.3">
      <c r="J762" s="327"/>
    </row>
    <row r="763" spans="10:10" s="322" customFormat="1" x14ac:dyDescent="0.3">
      <c r="J763" s="327"/>
    </row>
    <row r="764" spans="10:10" s="322" customFormat="1" x14ac:dyDescent="0.3">
      <c r="J764" s="327"/>
    </row>
    <row r="765" spans="10:10" s="322" customFormat="1" x14ac:dyDescent="0.3">
      <c r="J765" s="327"/>
    </row>
    <row r="766" spans="10:10" s="322" customFormat="1" x14ac:dyDescent="0.3">
      <c r="J766" s="327"/>
    </row>
    <row r="767" spans="10:10" s="322" customFormat="1" x14ac:dyDescent="0.3">
      <c r="J767" s="327"/>
    </row>
    <row r="768" spans="10:10" s="322" customFormat="1" x14ac:dyDescent="0.3">
      <c r="J768" s="327"/>
    </row>
    <row r="769" spans="10:10" s="322" customFormat="1" x14ac:dyDescent="0.3">
      <c r="J769" s="327"/>
    </row>
    <row r="770" spans="10:10" s="322" customFormat="1" x14ac:dyDescent="0.3">
      <c r="J770" s="327"/>
    </row>
    <row r="771" spans="10:10" s="322" customFormat="1" x14ac:dyDescent="0.3">
      <c r="J771" s="327"/>
    </row>
    <row r="772" spans="10:10" s="322" customFormat="1" x14ac:dyDescent="0.3">
      <c r="J772" s="327"/>
    </row>
    <row r="773" spans="10:10" s="322" customFormat="1" x14ac:dyDescent="0.3">
      <c r="J773" s="327"/>
    </row>
    <row r="774" spans="10:10" s="322" customFormat="1" x14ac:dyDescent="0.3">
      <c r="J774" s="327"/>
    </row>
    <row r="775" spans="10:10" s="322" customFormat="1" x14ac:dyDescent="0.3">
      <c r="J775" s="327"/>
    </row>
    <row r="776" spans="10:10" s="322" customFormat="1" x14ac:dyDescent="0.3">
      <c r="J776" s="327"/>
    </row>
    <row r="777" spans="10:10" s="322" customFormat="1" x14ac:dyDescent="0.3">
      <c r="J777" s="327"/>
    </row>
    <row r="778" spans="10:10" s="322" customFormat="1" x14ac:dyDescent="0.3">
      <c r="J778" s="327"/>
    </row>
    <row r="779" spans="10:10" s="322" customFormat="1" x14ac:dyDescent="0.3">
      <c r="J779" s="327"/>
    </row>
    <row r="780" spans="10:10" s="322" customFormat="1" x14ac:dyDescent="0.3">
      <c r="J780" s="327"/>
    </row>
    <row r="781" spans="10:10" s="322" customFormat="1" x14ac:dyDescent="0.3">
      <c r="J781" s="327"/>
    </row>
    <row r="782" spans="10:10" s="322" customFormat="1" x14ac:dyDescent="0.3">
      <c r="J782" s="327"/>
    </row>
    <row r="783" spans="10:10" s="322" customFormat="1" x14ac:dyDescent="0.3">
      <c r="J783" s="327"/>
    </row>
    <row r="784" spans="10:10" s="322" customFormat="1" x14ac:dyDescent="0.3">
      <c r="J784" s="327"/>
    </row>
    <row r="785" spans="10:10" s="322" customFormat="1" x14ac:dyDescent="0.3">
      <c r="J785" s="327"/>
    </row>
    <row r="786" spans="10:10" s="322" customFormat="1" x14ac:dyDescent="0.3">
      <c r="J786" s="327"/>
    </row>
    <row r="787" spans="10:10" s="322" customFormat="1" x14ac:dyDescent="0.3">
      <c r="J787" s="327"/>
    </row>
    <row r="788" spans="10:10" s="322" customFormat="1" x14ac:dyDescent="0.3">
      <c r="J788" s="327"/>
    </row>
    <row r="789" spans="10:10" s="322" customFormat="1" x14ac:dyDescent="0.3">
      <c r="J789" s="327"/>
    </row>
    <row r="790" spans="10:10" s="322" customFormat="1" x14ac:dyDescent="0.3">
      <c r="J790" s="327"/>
    </row>
    <row r="791" spans="10:10" s="322" customFormat="1" x14ac:dyDescent="0.3">
      <c r="J791" s="327"/>
    </row>
    <row r="792" spans="10:10" s="322" customFormat="1" x14ac:dyDescent="0.3">
      <c r="J792" s="327"/>
    </row>
    <row r="793" spans="10:10" s="322" customFormat="1" x14ac:dyDescent="0.3">
      <c r="J793" s="327"/>
    </row>
    <row r="794" spans="10:10" s="322" customFormat="1" x14ac:dyDescent="0.3">
      <c r="J794" s="327"/>
    </row>
    <row r="795" spans="10:10" s="322" customFormat="1" x14ac:dyDescent="0.3">
      <c r="J795" s="327"/>
    </row>
    <row r="796" spans="10:10" s="322" customFormat="1" x14ac:dyDescent="0.3">
      <c r="J796" s="327"/>
    </row>
    <row r="797" spans="10:10" s="322" customFormat="1" x14ac:dyDescent="0.3">
      <c r="J797" s="327"/>
    </row>
    <row r="798" spans="10:10" s="322" customFormat="1" x14ac:dyDescent="0.3">
      <c r="J798" s="327"/>
    </row>
    <row r="799" spans="10:10" s="322" customFormat="1" x14ac:dyDescent="0.3">
      <c r="J799" s="327"/>
    </row>
    <row r="800" spans="10:10" s="322" customFormat="1" x14ac:dyDescent="0.3">
      <c r="J800" s="327"/>
    </row>
    <row r="801" spans="10:10" s="322" customFormat="1" x14ac:dyDescent="0.3">
      <c r="J801" s="327"/>
    </row>
    <row r="802" spans="10:10" s="322" customFormat="1" x14ac:dyDescent="0.3">
      <c r="J802" s="327"/>
    </row>
    <row r="803" spans="10:10" s="322" customFormat="1" x14ac:dyDescent="0.3">
      <c r="J803" s="327"/>
    </row>
    <row r="804" spans="10:10" s="322" customFormat="1" x14ac:dyDescent="0.3">
      <c r="J804" s="327"/>
    </row>
    <row r="805" spans="10:10" s="322" customFormat="1" x14ac:dyDescent="0.3">
      <c r="J805" s="327"/>
    </row>
    <row r="806" spans="10:10" s="322" customFormat="1" x14ac:dyDescent="0.3">
      <c r="J806" s="327"/>
    </row>
    <row r="807" spans="10:10" s="322" customFormat="1" x14ac:dyDescent="0.3">
      <c r="J807" s="327"/>
    </row>
    <row r="808" spans="10:10" s="322" customFormat="1" x14ac:dyDescent="0.3">
      <c r="J808" s="327"/>
    </row>
    <row r="809" spans="10:10" s="322" customFormat="1" x14ac:dyDescent="0.3">
      <c r="J809" s="327"/>
    </row>
    <row r="810" spans="10:10" s="322" customFormat="1" x14ac:dyDescent="0.3">
      <c r="J810" s="327"/>
    </row>
    <row r="811" spans="10:10" s="322" customFormat="1" x14ac:dyDescent="0.3">
      <c r="J811" s="327"/>
    </row>
    <row r="812" spans="10:10" s="322" customFormat="1" x14ac:dyDescent="0.3">
      <c r="J812" s="327"/>
    </row>
    <row r="813" spans="10:10" s="322" customFormat="1" x14ac:dyDescent="0.3">
      <c r="J813" s="327"/>
    </row>
    <row r="814" spans="10:10" s="322" customFormat="1" x14ac:dyDescent="0.3">
      <c r="J814" s="327"/>
    </row>
    <row r="815" spans="10:10" s="322" customFormat="1" x14ac:dyDescent="0.3">
      <c r="J815" s="327"/>
    </row>
    <row r="816" spans="10:10" s="322" customFormat="1" x14ac:dyDescent="0.3">
      <c r="J816" s="327"/>
    </row>
    <row r="817" spans="10:10" s="322" customFormat="1" x14ac:dyDescent="0.3">
      <c r="J817" s="327"/>
    </row>
    <row r="818" spans="10:10" s="322" customFormat="1" x14ac:dyDescent="0.3">
      <c r="J818" s="327"/>
    </row>
    <row r="819" spans="10:10" s="322" customFormat="1" x14ac:dyDescent="0.3">
      <c r="J819" s="327"/>
    </row>
    <row r="820" spans="10:10" s="322" customFormat="1" x14ac:dyDescent="0.3">
      <c r="J820" s="327"/>
    </row>
    <row r="821" spans="10:10" s="322" customFormat="1" x14ac:dyDescent="0.3">
      <c r="J821" s="327"/>
    </row>
    <row r="822" spans="10:10" s="322" customFormat="1" x14ac:dyDescent="0.3">
      <c r="J822" s="327"/>
    </row>
    <row r="823" spans="10:10" s="322" customFormat="1" x14ac:dyDescent="0.3">
      <c r="J823" s="327"/>
    </row>
    <row r="824" spans="10:10" s="322" customFormat="1" x14ac:dyDescent="0.3">
      <c r="J824" s="327"/>
    </row>
    <row r="825" spans="10:10" s="322" customFormat="1" x14ac:dyDescent="0.3">
      <c r="J825" s="327"/>
    </row>
    <row r="826" spans="10:10" s="322" customFormat="1" x14ac:dyDescent="0.3">
      <c r="J826" s="327"/>
    </row>
    <row r="827" spans="10:10" s="322" customFormat="1" x14ac:dyDescent="0.3">
      <c r="J827" s="327"/>
    </row>
    <row r="828" spans="10:10" s="322" customFormat="1" x14ac:dyDescent="0.3">
      <c r="J828" s="327"/>
    </row>
    <row r="829" spans="10:10" s="322" customFormat="1" x14ac:dyDescent="0.3">
      <c r="J829" s="327"/>
    </row>
    <row r="830" spans="10:10" s="322" customFormat="1" x14ac:dyDescent="0.3">
      <c r="J830" s="327"/>
    </row>
    <row r="831" spans="10:10" s="322" customFormat="1" x14ac:dyDescent="0.3">
      <c r="J831" s="327"/>
    </row>
    <row r="832" spans="10:10" s="322" customFormat="1" x14ac:dyDescent="0.3">
      <c r="J832" s="327"/>
    </row>
    <row r="833" spans="10:10" s="322" customFormat="1" x14ac:dyDescent="0.3">
      <c r="J833" s="327"/>
    </row>
    <row r="834" spans="10:10" s="322" customFormat="1" x14ac:dyDescent="0.3">
      <c r="J834" s="327"/>
    </row>
    <row r="835" spans="10:10" s="322" customFormat="1" x14ac:dyDescent="0.3">
      <c r="J835" s="327"/>
    </row>
    <row r="836" spans="10:10" s="322" customFormat="1" x14ac:dyDescent="0.3">
      <c r="J836" s="327"/>
    </row>
    <row r="837" spans="10:10" s="322" customFormat="1" x14ac:dyDescent="0.3">
      <c r="J837" s="327"/>
    </row>
    <row r="838" spans="10:10" s="322" customFormat="1" x14ac:dyDescent="0.3">
      <c r="J838" s="327"/>
    </row>
    <row r="839" spans="10:10" s="322" customFormat="1" x14ac:dyDescent="0.3">
      <c r="J839" s="327"/>
    </row>
    <row r="840" spans="10:10" s="322" customFormat="1" x14ac:dyDescent="0.3">
      <c r="J840" s="327"/>
    </row>
    <row r="841" spans="10:10" s="322" customFormat="1" x14ac:dyDescent="0.3">
      <c r="J841" s="327"/>
    </row>
    <row r="842" spans="10:10" s="322" customFormat="1" x14ac:dyDescent="0.3">
      <c r="J842" s="327"/>
    </row>
    <row r="843" spans="10:10" s="322" customFormat="1" x14ac:dyDescent="0.3">
      <c r="J843" s="327"/>
    </row>
    <row r="844" spans="10:10" s="322" customFormat="1" x14ac:dyDescent="0.3">
      <c r="J844" s="327"/>
    </row>
    <row r="845" spans="10:10" s="322" customFormat="1" x14ac:dyDescent="0.3">
      <c r="J845" s="327"/>
    </row>
    <row r="846" spans="10:10" s="322" customFormat="1" x14ac:dyDescent="0.3">
      <c r="J846" s="327"/>
    </row>
    <row r="847" spans="10:10" s="322" customFormat="1" x14ac:dyDescent="0.3">
      <c r="J847" s="327"/>
    </row>
    <row r="848" spans="10:10" s="322" customFormat="1" x14ac:dyDescent="0.3">
      <c r="J848" s="327"/>
    </row>
    <row r="849" spans="10:10" s="322" customFormat="1" x14ac:dyDescent="0.3">
      <c r="J849" s="327"/>
    </row>
    <row r="850" spans="10:10" s="322" customFormat="1" x14ac:dyDescent="0.3">
      <c r="J850" s="327"/>
    </row>
    <row r="851" spans="10:10" s="322" customFormat="1" x14ac:dyDescent="0.3">
      <c r="J851" s="327"/>
    </row>
    <row r="852" spans="10:10" s="322" customFormat="1" x14ac:dyDescent="0.3">
      <c r="J852" s="327"/>
    </row>
    <row r="853" spans="10:10" s="322" customFormat="1" x14ac:dyDescent="0.3">
      <c r="J853" s="327"/>
    </row>
    <row r="854" spans="10:10" s="322" customFormat="1" x14ac:dyDescent="0.3">
      <c r="J854" s="327"/>
    </row>
    <row r="855" spans="10:10" s="322" customFormat="1" x14ac:dyDescent="0.3">
      <c r="J855" s="327"/>
    </row>
    <row r="856" spans="10:10" s="322" customFormat="1" x14ac:dyDescent="0.3">
      <c r="J856" s="327"/>
    </row>
    <row r="857" spans="10:10" s="322" customFormat="1" x14ac:dyDescent="0.3">
      <c r="J857" s="327"/>
    </row>
    <row r="858" spans="10:10" s="322" customFormat="1" x14ac:dyDescent="0.3">
      <c r="J858" s="327"/>
    </row>
    <row r="859" spans="10:10" s="322" customFormat="1" x14ac:dyDescent="0.3">
      <c r="J859" s="327"/>
    </row>
    <row r="860" spans="10:10" s="322" customFormat="1" x14ac:dyDescent="0.3">
      <c r="J860" s="327"/>
    </row>
    <row r="861" spans="10:10" s="322" customFormat="1" x14ac:dyDescent="0.3">
      <c r="J861" s="327"/>
    </row>
    <row r="862" spans="10:10" s="322" customFormat="1" x14ac:dyDescent="0.3">
      <c r="J862" s="327"/>
    </row>
    <row r="863" spans="10:10" s="322" customFormat="1" x14ac:dyDescent="0.3">
      <c r="J863" s="327"/>
    </row>
    <row r="864" spans="10:10" s="322" customFormat="1" x14ac:dyDescent="0.3">
      <c r="J864" s="327"/>
    </row>
    <row r="865" spans="10:10" s="322" customFormat="1" x14ac:dyDescent="0.3">
      <c r="J865" s="327"/>
    </row>
    <row r="866" spans="10:10" s="322" customFormat="1" x14ac:dyDescent="0.3">
      <c r="J866" s="327"/>
    </row>
    <row r="867" spans="10:10" s="322" customFormat="1" x14ac:dyDescent="0.3">
      <c r="J867" s="327"/>
    </row>
    <row r="868" spans="10:10" s="322" customFormat="1" x14ac:dyDescent="0.3">
      <c r="J868" s="327"/>
    </row>
    <row r="869" spans="10:10" s="322" customFormat="1" x14ac:dyDescent="0.3">
      <c r="J869" s="327"/>
    </row>
    <row r="870" spans="10:10" s="322" customFormat="1" x14ac:dyDescent="0.3">
      <c r="J870" s="327"/>
    </row>
    <row r="871" spans="10:10" s="322" customFormat="1" x14ac:dyDescent="0.3">
      <c r="J871" s="327"/>
    </row>
    <row r="872" spans="10:10" s="322" customFormat="1" x14ac:dyDescent="0.3">
      <c r="J872" s="327"/>
    </row>
    <row r="873" spans="10:10" s="322" customFormat="1" x14ac:dyDescent="0.3">
      <c r="J873" s="327"/>
    </row>
    <row r="874" spans="10:10" s="322" customFormat="1" x14ac:dyDescent="0.3">
      <c r="J874" s="327"/>
    </row>
    <row r="875" spans="10:10" s="322" customFormat="1" x14ac:dyDescent="0.3">
      <c r="J875" s="327"/>
    </row>
    <row r="876" spans="10:10" s="322" customFormat="1" x14ac:dyDescent="0.3">
      <c r="J876" s="327"/>
    </row>
    <row r="877" spans="10:10" s="322" customFormat="1" x14ac:dyDescent="0.3">
      <c r="J877" s="327"/>
    </row>
    <row r="878" spans="10:10" s="322" customFormat="1" x14ac:dyDescent="0.3">
      <c r="J878" s="327"/>
    </row>
    <row r="879" spans="10:10" s="322" customFormat="1" x14ac:dyDescent="0.3">
      <c r="J879" s="327"/>
    </row>
    <row r="880" spans="10:10" s="322" customFormat="1" x14ac:dyDescent="0.3">
      <c r="J880" s="327"/>
    </row>
    <row r="881" spans="10:10" s="322" customFormat="1" x14ac:dyDescent="0.3">
      <c r="J881" s="327"/>
    </row>
    <row r="882" spans="10:10" s="322" customFormat="1" x14ac:dyDescent="0.3">
      <c r="J882" s="327"/>
    </row>
    <row r="883" spans="10:10" s="322" customFormat="1" x14ac:dyDescent="0.3">
      <c r="J883" s="327"/>
    </row>
    <row r="884" spans="10:10" s="322" customFormat="1" x14ac:dyDescent="0.3">
      <c r="J884" s="327"/>
    </row>
    <row r="885" spans="10:10" s="322" customFormat="1" x14ac:dyDescent="0.3">
      <c r="J885" s="327"/>
    </row>
    <row r="886" spans="10:10" s="322" customFormat="1" x14ac:dyDescent="0.3">
      <c r="J886" s="327"/>
    </row>
    <row r="887" spans="10:10" s="322" customFormat="1" x14ac:dyDescent="0.3">
      <c r="J887" s="327"/>
    </row>
    <row r="888" spans="10:10" s="322" customFormat="1" x14ac:dyDescent="0.3">
      <c r="J888" s="327"/>
    </row>
    <row r="889" spans="10:10" s="322" customFormat="1" x14ac:dyDescent="0.3">
      <c r="J889" s="327"/>
    </row>
    <row r="890" spans="10:10" s="322" customFormat="1" x14ac:dyDescent="0.3">
      <c r="J890" s="327"/>
    </row>
    <row r="891" spans="10:10" s="322" customFormat="1" x14ac:dyDescent="0.3">
      <c r="J891" s="327"/>
    </row>
    <row r="892" spans="10:10" s="322" customFormat="1" x14ac:dyDescent="0.3">
      <c r="J892" s="327"/>
    </row>
    <row r="893" spans="10:10" s="322" customFormat="1" x14ac:dyDescent="0.3">
      <c r="J893" s="327"/>
    </row>
    <row r="894" spans="10:10" s="322" customFormat="1" x14ac:dyDescent="0.3">
      <c r="J894" s="327"/>
    </row>
    <row r="895" spans="10:10" s="322" customFormat="1" x14ac:dyDescent="0.3">
      <c r="J895" s="327"/>
    </row>
    <row r="896" spans="10:10" s="322" customFormat="1" x14ac:dyDescent="0.3">
      <c r="J896" s="327"/>
    </row>
    <row r="897" spans="10:10" s="322" customFormat="1" x14ac:dyDescent="0.3">
      <c r="J897" s="327"/>
    </row>
    <row r="898" spans="10:10" s="322" customFormat="1" x14ac:dyDescent="0.3">
      <c r="J898" s="327"/>
    </row>
    <row r="899" spans="10:10" s="322" customFormat="1" x14ac:dyDescent="0.3">
      <c r="J899" s="327"/>
    </row>
    <row r="900" spans="10:10" s="322" customFormat="1" x14ac:dyDescent="0.3">
      <c r="J900" s="327"/>
    </row>
    <row r="901" spans="10:10" s="322" customFormat="1" x14ac:dyDescent="0.3">
      <c r="J901" s="327"/>
    </row>
    <row r="902" spans="10:10" s="322" customFormat="1" x14ac:dyDescent="0.3">
      <c r="J902" s="327"/>
    </row>
    <row r="903" spans="10:10" s="322" customFormat="1" x14ac:dyDescent="0.3">
      <c r="J903" s="327"/>
    </row>
    <row r="904" spans="10:10" s="322" customFormat="1" x14ac:dyDescent="0.3">
      <c r="J904" s="327"/>
    </row>
    <row r="905" spans="10:10" s="322" customFormat="1" x14ac:dyDescent="0.3">
      <c r="J905" s="327"/>
    </row>
    <row r="906" spans="10:10" s="322" customFormat="1" x14ac:dyDescent="0.3">
      <c r="J906" s="327"/>
    </row>
    <row r="907" spans="10:10" s="322" customFormat="1" x14ac:dyDescent="0.3">
      <c r="J907" s="327"/>
    </row>
    <row r="908" spans="10:10" s="322" customFormat="1" x14ac:dyDescent="0.3">
      <c r="J908" s="327"/>
    </row>
    <row r="909" spans="10:10" s="322" customFormat="1" x14ac:dyDescent="0.3">
      <c r="J909" s="327"/>
    </row>
    <row r="910" spans="10:10" s="322" customFormat="1" x14ac:dyDescent="0.3">
      <c r="J910" s="327"/>
    </row>
    <row r="911" spans="10:10" s="322" customFormat="1" x14ac:dyDescent="0.3">
      <c r="J911" s="327"/>
    </row>
    <row r="912" spans="10:10" s="322" customFormat="1" x14ac:dyDescent="0.3">
      <c r="J912" s="327"/>
    </row>
    <row r="913" spans="10:10" s="322" customFormat="1" x14ac:dyDescent="0.3">
      <c r="J913" s="327"/>
    </row>
    <row r="914" spans="10:10" s="322" customFormat="1" x14ac:dyDescent="0.3">
      <c r="J914" s="327"/>
    </row>
    <row r="915" spans="10:10" s="322" customFormat="1" x14ac:dyDescent="0.3">
      <c r="J915" s="327"/>
    </row>
    <row r="916" spans="10:10" s="322" customFormat="1" x14ac:dyDescent="0.3">
      <c r="J916" s="327"/>
    </row>
    <row r="917" spans="10:10" s="322" customFormat="1" x14ac:dyDescent="0.3">
      <c r="J917" s="327"/>
    </row>
    <row r="918" spans="10:10" s="322" customFormat="1" x14ac:dyDescent="0.3">
      <c r="J918" s="327"/>
    </row>
    <row r="919" spans="10:10" s="322" customFormat="1" x14ac:dyDescent="0.3">
      <c r="J919" s="327"/>
    </row>
    <row r="920" spans="10:10" s="322" customFormat="1" x14ac:dyDescent="0.3">
      <c r="J920" s="327"/>
    </row>
    <row r="921" spans="10:10" s="322" customFormat="1" x14ac:dyDescent="0.3">
      <c r="J921" s="327"/>
    </row>
    <row r="922" spans="10:10" s="322" customFormat="1" x14ac:dyDescent="0.3">
      <c r="J922" s="327"/>
    </row>
    <row r="923" spans="10:10" s="322" customFormat="1" x14ac:dyDescent="0.3">
      <c r="J923" s="327"/>
    </row>
    <row r="924" spans="10:10" s="322" customFormat="1" x14ac:dyDescent="0.3">
      <c r="J924" s="327"/>
    </row>
    <row r="925" spans="10:10" s="322" customFormat="1" x14ac:dyDescent="0.3">
      <c r="J925" s="327"/>
    </row>
    <row r="926" spans="10:10" s="322" customFormat="1" x14ac:dyDescent="0.3">
      <c r="J926" s="327"/>
    </row>
    <row r="927" spans="10:10" s="322" customFormat="1" x14ac:dyDescent="0.3">
      <c r="J927" s="327"/>
    </row>
    <row r="928" spans="10:10" s="322" customFormat="1" x14ac:dyDescent="0.3">
      <c r="J928" s="327"/>
    </row>
    <row r="929" spans="10:10" s="322" customFormat="1" x14ac:dyDescent="0.3">
      <c r="J929" s="327"/>
    </row>
    <row r="930" spans="10:10" s="322" customFormat="1" x14ac:dyDescent="0.3">
      <c r="J930" s="327"/>
    </row>
    <row r="931" spans="10:10" s="322" customFormat="1" x14ac:dyDescent="0.3">
      <c r="J931" s="327"/>
    </row>
    <row r="932" spans="10:10" s="322" customFormat="1" x14ac:dyDescent="0.3">
      <c r="J932" s="327"/>
    </row>
    <row r="933" spans="10:10" s="322" customFormat="1" x14ac:dyDescent="0.3">
      <c r="J933" s="327"/>
    </row>
    <row r="934" spans="10:10" s="322" customFormat="1" x14ac:dyDescent="0.3">
      <c r="J934" s="327"/>
    </row>
    <row r="935" spans="10:10" s="322" customFormat="1" x14ac:dyDescent="0.3">
      <c r="J935" s="327"/>
    </row>
    <row r="936" spans="10:10" s="322" customFormat="1" x14ac:dyDescent="0.3">
      <c r="J936" s="327"/>
    </row>
    <row r="937" spans="10:10" s="322" customFormat="1" x14ac:dyDescent="0.3">
      <c r="J937" s="327"/>
    </row>
    <row r="938" spans="10:10" s="322" customFormat="1" x14ac:dyDescent="0.3">
      <c r="J938" s="327"/>
    </row>
    <row r="939" spans="10:10" s="322" customFormat="1" x14ac:dyDescent="0.3">
      <c r="J939" s="327"/>
    </row>
    <row r="940" spans="10:10" s="322" customFormat="1" x14ac:dyDescent="0.3">
      <c r="J940" s="327"/>
    </row>
    <row r="941" spans="10:10" s="322" customFormat="1" x14ac:dyDescent="0.3">
      <c r="J941" s="327"/>
    </row>
    <row r="942" spans="10:10" s="322" customFormat="1" x14ac:dyDescent="0.3">
      <c r="J942" s="327"/>
    </row>
    <row r="943" spans="10:10" s="322" customFormat="1" x14ac:dyDescent="0.3">
      <c r="J943" s="327"/>
    </row>
    <row r="944" spans="10:10" s="322" customFormat="1" x14ac:dyDescent="0.3">
      <c r="J944" s="327"/>
    </row>
    <row r="945" spans="10:10" s="322" customFormat="1" x14ac:dyDescent="0.3">
      <c r="J945" s="327"/>
    </row>
    <row r="946" spans="10:10" s="322" customFormat="1" x14ac:dyDescent="0.3">
      <c r="J946" s="327"/>
    </row>
    <row r="947" spans="10:10" s="322" customFormat="1" x14ac:dyDescent="0.3">
      <c r="J947" s="327"/>
    </row>
    <row r="948" spans="10:10" s="322" customFormat="1" x14ac:dyDescent="0.3">
      <c r="J948" s="327"/>
    </row>
    <row r="949" spans="10:10" s="322" customFormat="1" x14ac:dyDescent="0.3">
      <c r="J949" s="327"/>
    </row>
    <row r="950" spans="10:10" s="322" customFormat="1" x14ac:dyDescent="0.3">
      <c r="J950" s="327"/>
    </row>
    <row r="951" spans="10:10" s="322" customFormat="1" x14ac:dyDescent="0.3">
      <c r="J951" s="327"/>
    </row>
    <row r="952" spans="10:10" s="322" customFormat="1" x14ac:dyDescent="0.3">
      <c r="J952" s="327"/>
    </row>
    <row r="953" spans="10:10" s="322" customFormat="1" x14ac:dyDescent="0.3">
      <c r="J953" s="327"/>
    </row>
    <row r="954" spans="10:10" s="322" customFormat="1" x14ac:dyDescent="0.3">
      <c r="J954" s="327"/>
    </row>
    <row r="955" spans="10:10" s="322" customFormat="1" x14ac:dyDescent="0.3">
      <c r="J955" s="327"/>
    </row>
    <row r="956" spans="10:10" s="322" customFormat="1" x14ac:dyDescent="0.3">
      <c r="J956" s="327"/>
    </row>
    <row r="957" spans="10:10" s="322" customFormat="1" x14ac:dyDescent="0.3">
      <c r="J957" s="327"/>
    </row>
    <row r="958" spans="10:10" s="322" customFormat="1" x14ac:dyDescent="0.3">
      <c r="J958" s="327"/>
    </row>
    <row r="959" spans="10:10" s="322" customFormat="1" x14ac:dyDescent="0.3">
      <c r="J959" s="327"/>
    </row>
    <row r="960" spans="10:10" s="322" customFormat="1" x14ac:dyDescent="0.3">
      <c r="J960" s="327"/>
    </row>
    <row r="961" spans="10:10" s="322" customFormat="1" x14ac:dyDescent="0.3">
      <c r="J961" s="327"/>
    </row>
    <row r="962" spans="10:10" s="322" customFormat="1" x14ac:dyDescent="0.3">
      <c r="J962" s="327"/>
    </row>
    <row r="963" spans="10:10" s="322" customFormat="1" x14ac:dyDescent="0.3">
      <c r="J963" s="327"/>
    </row>
    <row r="964" spans="10:10" s="322" customFormat="1" x14ac:dyDescent="0.3">
      <c r="J964" s="327"/>
    </row>
    <row r="965" spans="10:10" s="322" customFormat="1" x14ac:dyDescent="0.3">
      <c r="J965" s="327"/>
    </row>
    <row r="966" spans="10:10" s="322" customFormat="1" x14ac:dyDescent="0.3">
      <c r="J966" s="327"/>
    </row>
    <row r="967" spans="10:10" s="322" customFormat="1" x14ac:dyDescent="0.3">
      <c r="J967" s="327"/>
    </row>
    <row r="968" spans="10:10" s="322" customFormat="1" x14ac:dyDescent="0.3">
      <c r="J968" s="327"/>
    </row>
    <row r="969" spans="10:10" s="322" customFormat="1" x14ac:dyDescent="0.3">
      <c r="J969" s="327"/>
    </row>
    <row r="970" spans="10:10" s="322" customFormat="1" x14ac:dyDescent="0.3">
      <c r="J970" s="327"/>
    </row>
    <row r="971" spans="10:10" s="322" customFormat="1" x14ac:dyDescent="0.3">
      <c r="J971" s="327"/>
    </row>
    <row r="972" spans="10:10" s="322" customFormat="1" x14ac:dyDescent="0.3">
      <c r="J972" s="327"/>
    </row>
    <row r="973" spans="10:10" s="322" customFormat="1" x14ac:dyDescent="0.3">
      <c r="J973" s="327"/>
    </row>
    <row r="974" spans="10:10" s="322" customFormat="1" x14ac:dyDescent="0.3">
      <c r="J974" s="327"/>
    </row>
    <row r="975" spans="10:10" s="322" customFormat="1" x14ac:dyDescent="0.3">
      <c r="J975" s="327"/>
    </row>
    <row r="976" spans="10:10" s="322" customFormat="1" x14ac:dyDescent="0.3">
      <c r="J976" s="327"/>
    </row>
    <row r="977" spans="10:10" s="322" customFormat="1" x14ac:dyDescent="0.3">
      <c r="J977" s="327"/>
    </row>
    <row r="978" spans="10:10" s="322" customFormat="1" x14ac:dyDescent="0.3">
      <c r="J978" s="327"/>
    </row>
    <row r="979" spans="10:10" s="322" customFormat="1" x14ac:dyDescent="0.3">
      <c r="J979" s="327"/>
    </row>
    <row r="980" spans="10:10" s="322" customFormat="1" x14ac:dyDescent="0.3">
      <c r="J980" s="327"/>
    </row>
    <row r="981" spans="10:10" s="322" customFormat="1" x14ac:dyDescent="0.3">
      <c r="J981" s="327"/>
    </row>
    <row r="982" spans="10:10" s="322" customFormat="1" x14ac:dyDescent="0.3">
      <c r="J982" s="327"/>
    </row>
    <row r="983" spans="10:10" s="322" customFormat="1" x14ac:dyDescent="0.3">
      <c r="J983" s="327"/>
    </row>
    <row r="984" spans="10:10" s="322" customFormat="1" x14ac:dyDescent="0.3">
      <c r="J984" s="327"/>
    </row>
    <row r="985" spans="10:10" s="322" customFormat="1" x14ac:dyDescent="0.3">
      <c r="J985" s="327"/>
    </row>
    <row r="986" spans="10:10" s="322" customFormat="1" x14ac:dyDescent="0.3">
      <c r="J986" s="327"/>
    </row>
    <row r="987" spans="10:10" s="322" customFormat="1" x14ac:dyDescent="0.3">
      <c r="J987" s="327"/>
    </row>
    <row r="988" spans="10:10" s="322" customFormat="1" x14ac:dyDescent="0.3">
      <c r="J988" s="327"/>
    </row>
    <row r="989" spans="10:10" s="322" customFormat="1" x14ac:dyDescent="0.3">
      <c r="J989" s="327"/>
    </row>
    <row r="990" spans="10:10" s="322" customFormat="1" x14ac:dyDescent="0.3">
      <c r="J990" s="327"/>
    </row>
    <row r="991" spans="10:10" s="322" customFormat="1" x14ac:dyDescent="0.3">
      <c r="J991" s="327"/>
    </row>
    <row r="992" spans="10:10" s="322" customFormat="1" x14ac:dyDescent="0.3">
      <c r="J992" s="327"/>
    </row>
    <row r="993" spans="10:10" s="322" customFormat="1" x14ac:dyDescent="0.3">
      <c r="J993" s="327"/>
    </row>
    <row r="994" spans="10:10" s="322" customFormat="1" x14ac:dyDescent="0.3">
      <c r="J994" s="327"/>
    </row>
    <row r="995" spans="10:10" s="322" customFormat="1" x14ac:dyDescent="0.3">
      <c r="J995" s="327"/>
    </row>
    <row r="996" spans="10:10" s="322" customFormat="1" x14ac:dyDescent="0.3">
      <c r="J996" s="327"/>
    </row>
    <row r="997" spans="10:10" s="322" customFormat="1" x14ac:dyDescent="0.3">
      <c r="J997" s="327"/>
    </row>
    <row r="998" spans="10:10" s="322" customFormat="1" x14ac:dyDescent="0.3">
      <c r="J998" s="327"/>
    </row>
    <row r="999" spans="10:10" s="322" customFormat="1" x14ac:dyDescent="0.3">
      <c r="J999" s="327"/>
    </row>
    <row r="1000" spans="10:10" s="322" customFormat="1" x14ac:dyDescent="0.3">
      <c r="J1000" s="327"/>
    </row>
    <row r="1001" spans="10:10" s="322" customFormat="1" x14ac:dyDescent="0.3">
      <c r="J1001" s="327"/>
    </row>
    <row r="1002" spans="10:10" s="322" customFormat="1" x14ac:dyDescent="0.3">
      <c r="J1002" s="327"/>
    </row>
    <row r="1003" spans="10:10" s="322" customFormat="1" x14ac:dyDescent="0.3">
      <c r="J1003" s="327"/>
    </row>
    <row r="1004" spans="10:10" s="322" customFormat="1" x14ac:dyDescent="0.3">
      <c r="J1004" s="327"/>
    </row>
    <row r="1005" spans="10:10" s="322" customFormat="1" x14ac:dyDescent="0.3">
      <c r="J1005" s="327"/>
    </row>
    <row r="1006" spans="10:10" s="322" customFormat="1" x14ac:dyDescent="0.3">
      <c r="J1006" s="327"/>
    </row>
    <row r="1007" spans="10:10" s="322" customFormat="1" x14ac:dyDescent="0.3">
      <c r="J1007" s="327"/>
    </row>
    <row r="1008" spans="10:10" s="322" customFormat="1" x14ac:dyDescent="0.3">
      <c r="J1008" s="327"/>
    </row>
    <row r="1009" spans="10:10" s="322" customFormat="1" x14ac:dyDescent="0.3">
      <c r="J1009" s="327"/>
    </row>
    <row r="1010" spans="10:10" s="322" customFormat="1" x14ac:dyDescent="0.3">
      <c r="J1010" s="327"/>
    </row>
    <row r="1011" spans="10:10" s="322" customFormat="1" x14ac:dyDescent="0.3">
      <c r="J1011" s="327"/>
    </row>
    <row r="1012" spans="10:10" s="322" customFormat="1" x14ac:dyDescent="0.3">
      <c r="J1012" s="327"/>
    </row>
    <row r="1013" spans="10:10" s="322" customFormat="1" x14ac:dyDescent="0.3">
      <c r="J1013" s="327"/>
    </row>
    <row r="1014" spans="10:10" s="322" customFormat="1" x14ac:dyDescent="0.3">
      <c r="J1014" s="327"/>
    </row>
    <row r="1015" spans="10:10" s="322" customFormat="1" x14ac:dyDescent="0.3">
      <c r="J1015" s="327"/>
    </row>
    <row r="1016" spans="10:10" s="322" customFormat="1" x14ac:dyDescent="0.3">
      <c r="J1016" s="327"/>
    </row>
    <row r="1017" spans="10:10" s="322" customFormat="1" x14ac:dyDescent="0.3">
      <c r="J1017" s="327"/>
    </row>
    <row r="1018" spans="10:10" s="322" customFormat="1" x14ac:dyDescent="0.3">
      <c r="J1018" s="327"/>
    </row>
    <row r="1019" spans="10:10" s="322" customFormat="1" x14ac:dyDescent="0.3">
      <c r="J1019" s="327"/>
    </row>
    <row r="1020" spans="10:10" s="322" customFormat="1" x14ac:dyDescent="0.3">
      <c r="J1020" s="327"/>
    </row>
    <row r="1021" spans="10:10" s="322" customFormat="1" x14ac:dyDescent="0.3">
      <c r="J1021" s="327"/>
    </row>
    <row r="1022" spans="10:10" s="322" customFormat="1" x14ac:dyDescent="0.3">
      <c r="J1022" s="327"/>
    </row>
    <row r="1023" spans="10:10" s="322" customFormat="1" x14ac:dyDescent="0.3">
      <c r="J1023" s="327"/>
    </row>
    <row r="1024" spans="10:10" s="322" customFormat="1" x14ac:dyDescent="0.3">
      <c r="J1024" s="327"/>
    </row>
    <row r="1025" spans="10:10" s="322" customFormat="1" x14ac:dyDescent="0.3">
      <c r="J1025" s="327"/>
    </row>
    <row r="1026" spans="10:10" s="322" customFormat="1" x14ac:dyDescent="0.3">
      <c r="J1026" s="327"/>
    </row>
    <row r="1027" spans="10:10" s="322" customFormat="1" x14ac:dyDescent="0.3">
      <c r="J1027" s="327"/>
    </row>
    <row r="1028" spans="10:10" s="322" customFormat="1" x14ac:dyDescent="0.3">
      <c r="J1028" s="327"/>
    </row>
    <row r="1029" spans="10:10" s="322" customFormat="1" x14ac:dyDescent="0.3">
      <c r="J1029" s="327"/>
    </row>
    <row r="1030" spans="10:10" s="322" customFormat="1" x14ac:dyDescent="0.3">
      <c r="J1030" s="327"/>
    </row>
    <row r="1031" spans="10:10" s="322" customFormat="1" x14ac:dyDescent="0.3">
      <c r="J1031" s="327"/>
    </row>
    <row r="1032" spans="10:10" s="322" customFormat="1" x14ac:dyDescent="0.3">
      <c r="J1032" s="327"/>
    </row>
    <row r="1033" spans="10:10" s="322" customFormat="1" x14ac:dyDescent="0.3">
      <c r="J1033" s="327"/>
    </row>
    <row r="1034" spans="10:10" s="322" customFormat="1" x14ac:dyDescent="0.3">
      <c r="J1034" s="327"/>
    </row>
    <row r="1035" spans="10:10" s="322" customFormat="1" x14ac:dyDescent="0.3">
      <c r="J1035" s="327"/>
    </row>
    <row r="1036" spans="10:10" s="322" customFormat="1" x14ac:dyDescent="0.3">
      <c r="J1036" s="327"/>
    </row>
    <row r="1037" spans="10:10" s="322" customFormat="1" x14ac:dyDescent="0.3">
      <c r="J1037" s="327"/>
    </row>
    <row r="1038" spans="10:10" s="322" customFormat="1" x14ac:dyDescent="0.3">
      <c r="J1038" s="327"/>
    </row>
    <row r="1039" spans="10:10" s="322" customFormat="1" x14ac:dyDescent="0.3">
      <c r="J1039" s="327"/>
    </row>
    <row r="1040" spans="10:10" s="322" customFormat="1" x14ac:dyDescent="0.3">
      <c r="J1040" s="327"/>
    </row>
    <row r="1041" spans="10:10" s="322" customFormat="1" x14ac:dyDescent="0.3">
      <c r="J1041" s="327"/>
    </row>
    <row r="1042" spans="10:10" s="322" customFormat="1" x14ac:dyDescent="0.3">
      <c r="J1042" s="327"/>
    </row>
    <row r="1043" spans="10:10" s="322" customFormat="1" x14ac:dyDescent="0.3">
      <c r="J1043" s="327"/>
    </row>
    <row r="1044" spans="10:10" s="322" customFormat="1" x14ac:dyDescent="0.3">
      <c r="J1044" s="327"/>
    </row>
    <row r="1045" spans="10:10" s="322" customFormat="1" x14ac:dyDescent="0.3">
      <c r="J1045" s="327"/>
    </row>
    <row r="1046" spans="10:10" s="322" customFormat="1" x14ac:dyDescent="0.3">
      <c r="J1046" s="327"/>
    </row>
    <row r="1047" spans="10:10" s="322" customFormat="1" x14ac:dyDescent="0.3">
      <c r="J1047" s="327"/>
    </row>
    <row r="1048" spans="10:10" s="322" customFormat="1" x14ac:dyDescent="0.3">
      <c r="J1048" s="327"/>
    </row>
    <row r="1049" spans="10:10" s="322" customFormat="1" x14ac:dyDescent="0.3">
      <c r="J1049" s="327"/>
    </row>
    <row r="1050" spans="10:10" s="322" customFormat="1" x14ac:dyDescent="0.3">
      <c r="J1050" s="327"/>
    </row>
    <row r="1051" spans="10:10" s="322" customFormat="1" x14ac:dyDescent="0.3">
      <c r="J1051" s="327"/>
    </row>
    <row r="1052" spans="10:10" s="322" customFormat="1" x14ac:dyDescent="0.3">
      <c r="J1052" s="327"/>
    </row>
    <row r="1053" spans="10:10" s="322" customFormat="1" x14ac:dyDescent="0.3">
      <c r="J1053" s="327"/>
    </row>
    <row r="1054" spans="10:10" s="322" customFormat="1" x14ac:dyDescent="0.3">
      <c r="J1054" s="327"/>
    </row>
    <row r="1055" spans="10:10" s="322" customFormat="1" x14ac:dyDescent="0.3">
      <c r="J1055" s="327"/>
    </row>
    <row r="1056" spans="10:10" s="322" customFormat="1" x14ac:dyDescent="0.3">
      <c r="J1056" s="327"/>
    </row>
    <row r="1057" spans="10:10" s="322" customFormat="1" x14ac:dyDescent="0.3">
      <c r="J1057" s="327"/>
    </row>
    <row r="1058" spans="10:10" s="322" customFormat="1" x14ac:dyDescent="0.3">
      <c r="J1058" s="327"/>
    </row>
    <row r="1059" spans="10:10" s="322" customFormat="1" x14ac:dyDescent="0.3">
      <c r="J1059" s="327"/>
    </row>
    <row r="1060" spans="10:10" s="322" customFormat="1" x14ac:dyDescent="0.3">
      <c r="J1060" s="327"/>
    </row>
    <row r="1061" spans="10:10" s="322" customFormat="1" x14ac:dyDescent="0.3">
      <c r="J1061" s="327"/>
    </row>
    <row r="1062" spans="10:10" s="322" customFormat="1" x14ac:dyDescent="0.3">
      <c r="J1062" s="327"/>
    </row>
    <row r="1063" spans="10:10" s="322" customFormat="1" x14ac:dyDescent="0.3">
      <c r="J1063" s="327"/>
    </row>
    <row r="1064" spans="10:10" s="322" customFormat="1" x14ac:dyDescent="0.3">
      <c r="J1064" s="327"/>
    </row>
    <row r="1065" spans="10:10" s="322" customFormat="1" x14ac:dyDescent="0.3">
      <c r="J1065" s="327"/>
    </row>
    <row r="1066" spans="10:10" s="322" customFormat="1" x14ac:dyDescent="0.3">
      <c r="J1066" s="327"/>
    </row>
    <row r="1067" spans="10:10" s="322" customFormat="1" x14ac:dyDescent="0.3">
      <c r="J1067" s="327"/>
    </row>
    <row r="1068" spans="10:10" s="322" customFormat="1" x14ac:dyDescent="0.3">
      <c r="J1068" s="327"/>
    </row>
    <row r="1069" spans="10:10" s="322" customFormat="1" x14ac:dyDescent="0.3">
      <c r="J1069" s="327"/>
    </row>
    <row r="1070" spans="10:10" s="322" customFormat="1" x14ac:dyDescent="0.3">
      <c r="J1070" s="327"/>
    </row>
    <row r="1071" spans="10:10" s="322" customFormat="1" x14ac:dyDescent="0.3">
      <c r="J1071" s="327"/>
    </row>
    <row r="1072" spans="10:10" s="322" customFormat="1" x14ac:dyDescent="0.3">
      <c r="J1072" s="327"/>
    </row>
    <row r="1073" spans="10:10" s="322" customFormat="1" x14ac:dyDescent="0.3">
      <c r="J1073" s="327"/>
    </row>
    <row r="1074" spans="10:10" s="322" customFormat="1" x14ac:dyDescent="0.3">
      <c r="J1074" s="327"/>
    </row>
    <row r="1075" spans="10:10" s="322" customFormat="1" x14ac:dyDescent="0.3">
      <c r="J1075" s="327"/>
    </row>
    <row r="1076" spans="10:10" s="322" customFormat="1" x14ac:dyDescent="0.3">
      <c r="J1076" s="327"/>
    </row>
    <row r="1077" spans="10:10" s="322" customFormat="1" x14ac:dyDescent="0.3">
      <c r="J1077" s="327"/>
    </row>
    <row r="1078" spans="10:10" s="322" customFormat="1" x14ac:dyDescent="0.3">
      <c r="J1078" s="327"/>
    </row>
    <row r="1079" spans="10:10" s="322" customFormat="1" x14ac:dyDescent="0.3">
      <c r="J1079" s="327"/>
    </row>
    <row r="1080" spans="10:10" s="322" customFormat="1" x14ac:dyDescent="0.3">
      <c r="J1080" s="327"/>
    </row>
    <row r="1081" spans="10:10" s="322" customFormat="1" x14ac:dyDescent="0.3">
      <c r="J1081" s="327"/>
    </row>
    <row r="1082" spans="10:10" s="322" customFormat="1" x14ac:dyDescent="0.3">
      <c r="J1082" s="327"/>
    </row>
    <row r="1083" spans="10:10" s="322" customFormat="1" x14ac:dyDescent="0.3">
      <c r="J1083" s="327"/>
    </row>
    <row r="1084" spans="10:10" s="322" customFormat="1" x14ac:dyDescent="0.3">
      <c r="J1084" s="327"/>
    </row>
    <row r="1085" spans="10:10" s="322" customFormat="1" x14ac:dyDescent="0.3">
      <c r="J1085" s="327"/>
    </row>
    <row r="1086" spans="10:10" s="322" customFormat="1" x14ac:dyDescent="0.3">
      <c r="J1086" s="327"/>
    </row>
    <row r="1087" spans="10:10" s="322" customFormat="1" x14ac:dyDescent="0.3">
      <c r="J1087" s="327"/>
    </row>
    <row r="1088" spans="10:10" s="322" customFormat="1" x14ac:dyDescent="0.3">
      <c r="J1088" s="327"/>
    </row>
    <row r="1089" spans="10:10" s="322" customFormat="1" x14ac:dyDescent="0.3">
      <c r="J1089" s="327"/>
    </row>
    <row r="1090" spans="10:10" s="322" customFormat="1" x14ac:dyDescent="0.3">
      <c r="J1090" s="327"/>
    </row>
    <row r="1091" spans="10:10" s="322" customFormat="1" x14ac:dyDescent="0.3">
      <c r="J1091" s="327"/>
    </row>
    <row r="1092" spans="10:10" s="322" customFormat="1" x14ac:dyDescent="0.3">
      <c r="J1092" s="327"/>
    </row>
    <row r="1093" spans="10:10" s="322" customFormat="1" x14ac:dyDescent="0.3">
      <c r="J1093" s="327"/>
    </row>
    <row r="1094" spans="10:10" s="322" customFormat="1" x14ac:dyDescent="0.3">
      <c r="J1094" s="327"/>
    </row>
    <row r="1095" spans="10:10" s="322" customFormat="1" x14ac:dyDescent="0.3">
      <c r="J1095" s="327"/>
    </row>
    <row r="1096" spans="10:10" s="322" customFormat="1" x14ac:dyDescent="0.3">
      <c r="J1096" s="327"/>
    </row>
    <row r="1097" spans="10:10" s="322" customFormat="1" x14ac:dyDescent="0.3">
      <c r="J1097" s="327"/>
    </row>
    <row r="1098" spans="10:10" s="322" customFormat="1" x14ac:dyDescent="0.3">
      <c r="J1098" s="327"/>
    </row>
    <row r="1099" spans="10:10" s="322" customFormat="1" x14ac:dyDescent="0.3">
      <c r="J1099" s="327"/>
    </row>
    <row r="1100" spans="10:10" s="322" customFormat="1" x14ac:dyDescent="0.3">
      <c r="J1100" s="327"/>
    </row>
    <row r="1101" spans="10:10" s="322" customFormat="1" x14ac:dyDescent="0.3">
      <c r="J1101" s="327"/>
    </row>
    <row r="1102" spans="10:10" s="322" customFormat="1" x14ac:dyDescent="0.3">
      <c r="J1102" s="327"/>
    </row>
    <row r="1103" spans="10:10" s="322" customFormat="1" x14ac:dyDescent="0.3">
      <c r="J1103" s="327"/>
    </row>
    <row r="1104" spans="10:10" s="322" customFormat="1" x14ac:dyDescent="0.3">
      <c r="J1104" s="327"/>
    </row>
    <row r="1105" spans="10:10" s="322" customFormat="1" x14ac:dyDescent="0.3">
      <c r="J1105" s="327"/>
    </row>
    <row r="1106" spans="10:10" s="322" customFormat="1" x14ac:dyDescent="0.3">
      <c r="J1106" s="327"/>
    </row>
    <row r="1107" spans="10:10" s="322" customFormat="1" x14ac:dyDescent="0.3">
      <c r="J1107" s="327"/>
    </row>
    <row r="1108" spans="10:10" s="322" customFormat="1" x14ac:dyDescent="0.3">
      <c r="J1108" s="327"/>
    </row>
    <row r="1109" spans="10:10" s="322" customFormat="1" x14ac:dyDescent="0.3">
      <c r="J1109" s="327"/>
    </row>
    <row r="1110" spans="10:10" s="322" customFormat="1" x14ac:dyDescent="0.3">
      <c r="J1110" s="327"/>
    </row>
    <row r="1111" spans="10:10" s="322" customFormat="1" x14ac:dyDescent="0.3">
      <c r="J1111" s="327"/>
    </row>
    <row r="1112" spans="10:10" s="322" customFormat="1" x14ac:dyDescent="0.3">
      <c r="J1112" s="327"/>
    </row>
    <row r="1113" spans="10:10" s="322" customFormat="1" x14ac:dyDescent="0.3">
      <c r="J1113" s="327"/>
    </row>
    <row r="1114" spans="10:10" s="322" customFormat="1" x14ac:dyDescent="0.3">
      <c r="J1114" s="327"/>
    </row>
    <row r="1115" spans="10:10" s="322" customFormat="1" x14ac:dyDescent="0.3">
      <c r="J1115" s="327"/>
    </row>
    <row r="1116" spans="10:10" s="322" customFormat="1" x14ac:dyDescent="0.3">
      <c r="J1116" s="327"/>
    </row>
    <row r="1117" spans="10:10" s="322" customFormat="1" x14ac:dyDescent="0.3">
      <c r="J1117" s="327"/>
    </row>
    <row r="1118" spans="10:10" s="322" customFormat="1" x14ac:dyDescent="0.3">
      <c r="J1118" s="327"/>
    </row>
    <row r="1119" spans="10:10" s="322" customFormat="1" x14ac:dyDescent="0.3">
      <c r="J1119" s="327"/>
    </row>
    <row r="1120" spans="10:10" s="322" customFormat="1" x14ac:dyDescent="0.3">
      <c r="J1120" s="327"/>
    </row>
    <row r="1121" spans="10:10" s="322" customFormat="1" x14ac:dyDescent="0.3">
      <c r="J1121" s="327"/>
    </row>
    <row r="1122" spans="10:10" s="322" customFormat="1" x14ac:dyDescent="0.3">
      <c r="J1122" s="327"/>
    </row>
    <row r="1123" spans="10:10" s="322" customFormat="1" x14ac:dyDescent="0.3">
      <c r="J1123" s="327"/>
    </row>
    <row r="1124" spans="10:10" s="322" customFormat="1" x14ac:dyDescent="0.3">
      <c r="J1124" s="327"/>
    </row>
    <row r="1125" spans="10:10" s="322" customFormat="1" x14ac:dyDescent="0.3">
      <c r="J1125" s="327"/>
    </row>
    <row r="1126" spans="10:10" s="322" customFormat="1" x14ac:dyDescent="0.3">
      <c r="J1126" s="327"/>
    </row>
    <row r="1127" spans="10:10" s="322" customFormat="1" x14ac:dyDescent="0.3">
      <c r="J1127" s="327"/>
    </row>
    <row r="1128" spans="10:10" s="322" customFormat="1" x14ac:dyDescent="0.3">
      <c r="J1128" s="327"/>
    </row>
    <row r="1129" spans="10:10" s="322" customFormat="1" x14ac:dyDescent="0.3">
      <c r="J1129" s="327"/>
    </row>
    <row r="1130" spans="10:10" s="322" customFormat="1" x14ac:dyDescent="0.3">
      <c r="J1130" s="327"/>
    </row>
    <row r="1131" spans="10:10" s="322" customFormat="1" x14ac:dyDescent="0.3">
      <c r="J1131" s="327"/>
    </row>
    <row r="1132" spans="10:10" s="322" customFormat="1" x14ac:dyDescent="0.3">
      <c r="J1132" s="327"/>
    </row>
    <row r="1133" spans="10:10" s="322" customFormat="1" x14ac:dyDescent="0.3">
      <c r="J1133" s="327"/>
    </row>
    <row r="1134" spans="10:10" s="322" customFormat="1" x14ac:dyDescent="0.3">
      <c r="J1134" s="327"/>
    </row>
    <row r="1135" spans="10:10" s="322" customFormat="1" x14ac:dyDescent="0.3">
      <c r="J1135" s="327"/>
    </row>
    <row r="1136" spans="10:10" s="322" customFormat="1" x14ac:dyDescent="0.3">
      <c r="J1136" s="327"/>
    </row>
    <row r="1137" spans="10:10" s="322" customFormat="1" x14ac:dyDescent="0.3">
      <c r="J1137" s="327"/>
    </row>
    <row r="1138" spans="10:10" s="322" customFormat="1" x14ac:dyDescent="0.3">
      <c r="J1138" s="327"/>
    </row>
    <row r="1139" spans="10:10" s="322" customFormat="1" x14ac:dyDescent="0.3">
      <c r="J1139" s="327"/>
    </row>
    <row r="1140" spans="10:10" s="322" customFormat="1" x14ac:dyDescent="0.3">
      <c r="J1140" s="327"/>
    </row>
    <row r="1141" spans="10:10" s="322" customFormat="1" x14ac:dyDescent="0.3">
      <c r="J1141" s="327"/>
    </row>
    <row r="1142" spans="10:10" s="322" customFormat="1" x14ac:dyDescent="0.3">
      <c r="J1142" s="327"/>
    </row>
    <row r="1143" spans="10:10" s="322" customFormat="1" x14ac:dyDescent="0.3">
      <c r="J1143" s="327"/>
    </row>
    <row r="1144" spans="10:10" s="322" customFormat="1" x14ac:dyDescent="0.3">
      <c r="J1144" s="327"/>
    </row>
    <row r="1145" spans="10:10" s="322" customFormat="1" x14ac:dyDescent="0.3">
      <c r="J1145" s="327"/>
    </row>
    <row r="1146" spans="10:10" s="322" customFormat="1" x14ac:dyDescent="0.3">
      <c r="J1146" s="327"/>
    </row>
    <row r="1147" spans="10:10" s="322" customFormat="1" x14ac:dyDescent="0.3">
      <c r="J1147" s="327"/>
    </row>
    <row r="1148" spans="10:10" s="322" customFormat="1" x14ac:dyDescent="0.3">
      <c r="J1148" s="327"/>
    </row>
    <row r="1149" spans="10:10" s="322" customFormat="1" x14ac:dyDescent="0.3">
      <c r="J1149" s="327"/>
    </row>
    <row r="1150" spans="10:10" s="322" customFormat="1" x14ac:dyDescent="0.3">
      <c r="J1150" s="327"/>
    </row>
    <row r="1151" spans="10:10" s="322" customFormat="1" x14ac:dyDescent="0.3">
      <c r="J1151" s="327"/>
    </row>
    <row r="1152" spans="10:10" s="322" customFormat="1" x14ac:dyDescent="0.3">
      <c r="J1152" s="327"/>
    </row>
    <row r="1153" spans="10:10" s="322" customFormat="1" x14ac:dyDescent="0.3">
      <c r="J1153" s="327"/>
    </row>
    <row r="1154" spans="10:10" s="322" customFormat="1" x14ac:dyDescent="0.3">
      <c r="J1154" s="327"/>
    </row>
    <row r="1155" spans="10:10" s="322" customFormat="1" x14ac:dyDescent="0.3">
      <c r="J1155" s="327"/>
    </row>
    <row r="1156" spans="10:10" s="322" customFormat="1" x14ac:dyDescent="0.3">
      <c r="J1156" s="327"/>
    </row>
    <row r="1157" spans="10:10" s="322" customFormat="1" x14ac:dyDescent="0.3">
      <c r="J1157" s="327"/>
    </row>
    <row r="1158" spans="10:10" s="322" customFormat="1" x14ac:dyDescent="0.3">
      <c r="J1158" s="327"/>
    </row>
    <row r="1159" spans="10:10" s="322" customFormat="1" x14ac:dyDescent="0.3">
      <c r="J1159" s="327"/>
    </row>
    <row r="1160" spans="10:10" s="322" customFormat="1" x14ac:dyDescent="0.3">
      <c r="J1160" s="327"/>
    </row>
    <row r="1161" spans="10:10" s="322" customFormat="1" x14ac:dyDescent="0.3">
      <c r="J1161" s="327"/>
    </row>
    <row r="1162" spans="10:10" s="322" customFormat="1" x14ac:dyDescent="0.3">
      <c r="J1162" s="327"/>
    </row>
    <row r="1163" spans="10:10" s="322" customFormat="1" x14ac:dyDescent="0.3">
      <c r="J1163" s="327"/>
    </row>
    <row r="1164" spans="10:10" s="322" customFormat="1" x14ac:dyDescent="0.3">
      <c r="J1164" s="327"/>
    </row>
    <row r="1165" spans="10:10" s="322" customFormat="1" x14ac:dyDescent="0.3">
      <c r="J1165" s="327"/>
    </row>
    <row r="1166" spans="10:10" s="322" customFormat="1" x14ac:dyDescent="0.3">
      <c r="J1166" s="327"/>
    </row>
    <row r="1167" spans="10:10" s="322" customFormat="1" x14ac:dyDescent="0.3">
      <c r="J1167" s="327"/>
    </row>
    <row r="1168" spans="10:10" s="322" customFormat="1" x14ac:dyDescent="0.3">
      <c r="J1168" s="327"/>
    </row>
    <row r="1169" spans="10:10" s="322" customFormat="1" x14ac:dyDescent="0.3">
      <c r="J1169" s="327"/>
    </row>
    <row r="1170" spans="10:10" s="322" customFormat="1" x14ac:dyDescent="0.3">
      <c r="J1170" s="327"/>
    </row>
    <row r="1171" spans="10:10" s="322" customFormat="1" x14ac:dyDescent="0.3">
      <c r="J1171" s="327"/>
    </row>
    <row r="1172" spans="10:10" s="322" customFormat="1" x14ac:dyDescent="0.3">
      <c r="J1172" s="327"/>
    </row>
    <row r="1173" spans="10:10" s="322" customFormat="1" x14ac:dyDescent="0.3">
      <c r="J1173" s="327"/>
    </row>
    <row r="1174" spans="10:10" s="322" customFormat="1" x14ac:dyDescent="0.3">
      <c r="J1174" s="327"/>
    </row>
    <row r="1175" spans="10:10" s="322" customFormat="1" x14ac:dyDescent="0.3">
      <c r="J1175" s="327"/>
    </row>
    <row r="1176" spans="10:10" s="322" customFormat="1" x14ac:dyDescent="0.3">
      <c r="J1176" s="327"/>
    </row>
    <row r="1177" spans="10:10" s="322" customFormat="1" x14ac:dyDescent="0.3">
      <c r="J1177" s="327"/>
    </row>
    <row r="1178" spans="10:10" s="322" customFormat="1" x14ac:dyDescent="0.3">
      <c r="J1178" s="327"/>
    </row>
    <row r="1179" spans="10:10" s="322" customFormat="1" x14ac:dyDescent="0.3">
      <c r="J1179" s="327"/>
    </row>
    <row r="1180" spans="10:10" s="322" customFormat="1" x14ac:dyDescent="0.3">
      <c r="J1180" s="327"/>
    </row>
    <row r="1181" spans="10:10" s="322" customFormat="1" x14ac:dyDescent="0.3">
      <c r="J1181" s="327"/>
    </row>
    <row r="1182" spans="10:10" s="322" customFormat="1" x14ac:dyDescent="0.3">
      <c r="J1182" s="327"/>
    </row>
    <row r="1183" spans="10:10" s="322" customFormat="1" x14ac:dyDescent="0.3">
      <c r="J1183" s="327"/>
    </row>
    <row r="1184" spans="10:10" s="322" customFormat="1" x14ac:dyDescent="0.3">
      <c r="J1184" s="327"/>
    </row>
    <row r="1185" spans="10:10" s="322" customFormat="1" x14ac:dyDescent="0.3">
      <c r="J1185" s="327"/>
    </row>
    <row r="1186" spans="10:10" s="322" customFormat="1" x14ac:dyDescent="0.3">
      <c r="J1186" s="327"/>
    </row>
    <row r="1187" spans="10:10" s="322" customFormat="1" x14ac:dyDescent="0.3">
      <c r="J1187" s="327"/>
    </row>
    <row r="1188" spans="10:10" s="322" customFormat="1" x14ac:dyDescent="0.3">
      <c r="J1188" s="327"/>
    </row>
    <row r="1189" spans="10:10" s="322" customFormat="1" x14ac:dyDescent="0.3">
      <c r="J1189" s="327"/>
    </row>
    <row r="1190" spans="10:10" s="322" customFormat="1" x14ac:dyDescent="0.3">
      <c r="J1190" s="327"/>
    </row>
    <row r="1191" spans="10:10" s="322" customFormat="1" x14ac:dyDescent="0.3">
      <c r="J1191" s="327"/>
    </row>
    <row r="1192" spans="10:10" s="322" customFormat="1" x14ac:dyDescent="0.3">
      <c r="J1192" s="327"/>
    </row>
    <row r="1193" spans="10:10" s="322" customFormat="1" x14ac:dyDescent="0.3">
      <c r="J1193" s="327"/>
    </row>
    <row r="1194" spans="10:10" s="322" customFormat="1" x14ac:dyDescent="0.3">
      <c r="J1194" s="327"/>
    </row>
    <row r="1195" spans="10:10" s="322" customFormat="1" x14ac:dyDescent="0.3">
      <c r="J1195" s="327"/>
    </row>
    <row r="1196" spans="10:10" s="322" customFormat="1" x14ac:dyDescent="0.3">
      <c r="J1196" s="327"/>
    </row>
    <row r="1197" spans="10:10" s="322" customFormat="1" x14ac:dyDescent="0.3">
      <c r="J1197" s="327"/>
    </row>
    <row r="1198" spans="10:10" s="322" customFormat="1" x14ac:dyDescent="0.3">
      <c r="J1198" s="327"/>
    </row>
    <row r="1199" spans="10:10" s="322" customFormat="1" x14ac:dyDescent="0.3">
      <c r="J1199" s="327"/>
    </row>
    <row r="1200" spans="10:10" s="322" customFormat="1" x14ac:dyDescent="0.3">
      <c r="J1200" s="327"/>
    </row>
    <row r="1201" spans="10:10" s="322" customFormat="1" x14ac:dyDescent="0.3">
      <c r="J1201" s="327"/>
    </row>
    <row r="1202" spans="10:10" s="322" customFormat="1" x14ac:dyDescent="0.3">
      <c r="J1202" s="327"/>
    </row>
    <row r="1203" spans="10:10" s="322" customFormat="1" x14ac:dyDescent="0.3">
      <c r="J1203" s="327"/>
    </row>
    <row r="1204" spans="10:10" s="322" customFormat="1" x14ac:dyDescent="0.3">
      <c r="J1204" s="327"/>
    </row>
    <row r="1205" spans="10:10" s="322" customFormat="1" x14ac:dyDescent="0.3">
      <c r="J1205" s="327"/>
    </row>
    <row r="1206" spans="10:10" s="322" customFormat="1" x14ac:dyDescent="0.3">
      <c r="J1206" s="327"/>
    </row>
    <row r="1207" spans="10:10" s="322" customFormat="1" x14ac:dyDescent="0.3">
      <c r="J1207" s="327"/>
    </row>
    <row r="1208" spans="10:10" s="322" customFormat="1" x14ac:dyDescent="0.3">
      <c r="J1208" s="327"/>
    </row>
    <row r="1209" spans="10:10" s="322" customFormat="1" x14ac:dyDescent="0.3">
      <c r="J1209" s="327"/>
    </row>
    <row r="1210" spans="10:10" s="322" customFormat="1" x14ac:dyDescent="0.3">
      <c r="J1210" s="327"/>
    </row>
    <row r="1211" spans="10:10" s="322" customFormat="1" x14ac:dyDescent="0.3">
      <c r="J1211" s="327"/>
    </row>
    <row r="1212" spans="10:10" s="322" customFormat="1" x14ac:dyDescent="0.3">
      <c r="J1212" s="327"/>
    </row>
    <row r="1213" spans="10:10" s="322" customFormat="1" x14ac:dyDescent="0.3">
      <c r="J1213" s="327"/>
    </row>
    <row r="1214" spans="10:10" s="322" customFormat="1" x14ac:dyDescent="0.3">
      <c r="J1214" s="327"/>
    </row>
    <row r="1215" spans="10:10" s="322" customFormat="1" x14ac:dyDescent="0.3">
      <c r="J1215" s="327"/>
    </row>
    <row r="1216" spans="10:10" s="322" customFormat="1" x14ac:dyDescent="0.3">
      <c r="J1216" s="327"/>
    </row>
    <row r="1217" spans="10:10" s="322" customFormat="1" x14ac:dyDescent="0.3">
      <c r="J1217" s="327"/>
    </row>
    <row r="1218" spans="10:10" s="322" customFormat="1" x14ac:dyDescent="0.3">
      <c r="J1218" s="327"/>
    </row>
    <row r="1219" spans="10:10" s="322" customFormat="1" x14ac:dyDescent="0.3">
      <c r="J1219" s="327"/>
    </row>
    <row r="1220" spans="10:10" s="322" customFormat="1" x14ac:dyDescent="0.3">
      <c r="J1220" s="327"/>
    </row>
    <row r="1221" spans="10:10" s="322" customFormat="1" x14ac:dyDescent="0.3">
      <c r="J1221" s="327"/>
    </row>
    <row r="1222" spans="10:10" s="322" customFormat="1" x14ac:dyDescent="0.3">
      <c r="J1222" s="327"/>
    </row>
    <row r="1223" spans="10:10" s="322" customFormat="1" x14ac:dyDescent="0.3">
      <c r="J1223" s="327"/>
    </row>
    <row r="1224" spans="10:10" s="322" customFormat="1" x14ac:dyDescent="0.3">
      <c r="J1224" s="327"/>
    </row>
    <row r="1225" spans="10:10" s="322" customFormat="1" x14ac:dyDescent="0.3">
      <c r="J1225" s="327"/>
    </row>
    <row r="1226" spans="10:10" s="322" customFormat="1" x14ac:dyDescent="0.3">
      <c r="J1226" s="327"/>
    </row>
    <row r="1227" spans="10:10" s="322" customFormat="1" x14ac:dyDescent="0.3">
      <c r="J1227" s="327"/>
    </row>
    <row r="1228" spans="10:10" s="322" customFormat="1" x14ac:dyDescent="0.3">
      <c r="J1228" s="327"/>
    </row>
    <row r="1229" spans="10:10" s="322" customFormat="1" x14ac:dyDescent="0.3">
      <c r="J1229" s="327"/>
    </row>
    <row r="1230" spans="10:10" s="322" customFormat="1" x14ac:dyDescent="0.3">
      <c r="J1230" s="327"/>
    </row>
    <row r="1231" spans="10:10" s="322" customFormat="1" x14ac:dyDescent="0.3">
      <c r="J1231" s="327"/>
    </row>
    <row r="1232" spans="10:10" s="322" customFormat="1" x14ac:dyDescent="0.3">
      <c r="J1232" s="327"/>
    </row>
    <row r="1233" spans="10:10" s="322" customFormat="1" x14ac:dyDescent="0.3">
      <c r="J1233" s="327"/>
    </row>
    <row r="1234" spans="10:10" s="322" customFormat="1" x14ac:dyDescent="0.3">
      <c r="J1234" s="327"/>
    </row>
    <row r="1235" spans="10:10" s="322" customFormat="1" x14ac:dyDescent="0.3">
      <c r="J1235" s="327"/>
    </row>
    <row r="1236" spans="10:10" s="322" customFormat="1" x14ac:dyDescent="0.3">
      <c r="J1236" s="327"/>
    </row>
    <row r="1237" spans="10:10" s="322" customFormat="1" x14ac:dyDescent="0.3">
      <c r="J1237" s="327"/>
    </row>
    <row r="1238" spans="10:10" s="322" customFormat="1" x14ac:dyDescent="0.3">
      <c r="J1238" s="327"/>
    </row>
    <row r="1239" spans="10:10" s="322" customFormat="1" x14ac:dyDescent="0.3">
      <c r="J1239" s="327"/>
    </row>
    <row r="1240" spans="10:10" s="322" customFormat="1" x14ac:dyDescent="0.3">
      <c r="J1240" s="327"/>
    </row>
    <row r="1241" spans="10:10" s="322" customFormat="1" x14ac:dyDescent="0.3">
      <c r="J1241" s="327"/>
    </row>
    <row r="1242" spans="10:10" s="322" customFormat="1" x14ac:dyDescent="0.3">
      <c r="J1242" s="327"/>
    </row>
    <row r="1243" spans="10:10" s="322" customFormat="1" x14ac:dyDescent="0.3">
      <c r="J1243" s="327"/>
    </row>
    <row r="1244" spans="10:10" s="322" customFormat="1" x14ac:dyDescent="0.3">
      <c r="J1244" s="327"/>
    </row>
    <row r="1245" spans="10:10" s="322" customFormat="1" x14ac:dyDescent="0.3">
      <c r="J1245" s="327"/>
    </row>
    <row r="1246" spans="10:10" s="322" customFormat="1" x14ac:dyDescent="0.3">
      <c r="J1246" s="327"/>
    </row>
    <row r="1247" spans="10:10" s="322" customFormat="1" x14ac:dyDescent="0.3">
      <c r="J1247" s="327"/>
    </row>
    <row r="1248" spans="10:10" s="322" customFormat="1" x14ac:dyDescent="0.3">
      <c r="J1248" s="327"/>
    </row>
    <row r="1249" spans="10:10" s="322" customFormat="1" x14ac:dyDescent="0.3">
      <c r="J1249" s="327"/>
    </row>
    <row r="1250" spans="10:10" s="322" customFormat="1" x14ac:dyDescent="0.3">
      <c r="J1250" s="327"/>
    </row>
    <row r="1251" spans="10:10" s="322" customFormat="1" x14ac:dyDescent="0.3">
      <c r="J1251" s="327"/>
    </row>
    <row r="1252" spans="10:10" s="322" customFormat="1" x14ac:dyDescent="0.3">
      <c r="J1252" s="327"/>
    </row>
    <row r="1253" spans="10:10" s="322" customFormat="1" x14ac:dyDescent="0.3">
      <c r="J1253" s="327"/>
    </row>
    <row r="1254" spans="10:10" s="322" customFormat="1" x14ac:dyDescent="0.3">
      <c r="J1254" s="327"/>
    </row>
    <row r="1255" spans="10:10" s="322" customFormat="1" x14ac:dyDescent="0.3">
      <c r="J1255" s="327"/>
    </row>
    <row r="1256" spans="10:10" s="322" customFormat="1" x14ac:dyDescent="0.3">
      <c r="J1256" s="327"/>
    </row>
    <row r="1257" spans="10:10" s="322" customFormat="1" x14ac:dyDescent="0.3">
      <c r="J1257" s="327"/>
    </row>
    <row r="1258" spans="10:10" s="322" customFormat="1" x14ac:dyDescent="0.3">
      <c r="J1258" s="327"/>
    </row>
    <row r="1259" spans="10:10" s="322" customFormat="1" x14ac:dyDescent="0.3">
      <c r="J1259" s="327"/>
    </row>
    <row r="1260" spans="10:10" s="322" customFormat="1" x14ac:dyDescent="0.3">
      <c r="J1260" s="327"/>
    </row>
    <row r="1261" spans="10:10" s="322" customFormat="1" x14ac:dyDescent="0.3">
      <c r="J1261" s="327"/>
    </row>
    <row r="1262" spans="10:10" s="322" customFormat="1" x14ac:dyDescent="0.3">
      <c r="J1262" s="327"/>
    </row>
    <row r="1263" spans="10:10" s="322" customFormat="1" x14ac:dyDescent="0.3">
      <c r="J1263" s="327"/>
    </row>
    <row r="1264" spans="10:10" s="322" customFormat="1" x14ac:dyDescent="0.3">
      <c r="J1264" s="327"/>
    </row>
    <row r="1265" spans="10:10" s="322" customFormat="1" x14ac:dyDescent="0.3">
      <c r="J1265" s="327"/>
    </row>
    <row r="1266" spans="10:10" s="322" customFormat="1" x14ac:dyDescent="0.3">
      <c r="J1266" s="327"/>
    </row>
    <row r="1267" spans="10:10" s="322" customFormat="1" x14ac:dyDescent="0.3">
      <c r="J1267" s="327"/>
    </row>
    <row r="1268" spans="10:10" s="322" customFormat="1" x14ac:dyDescent="0.3">
      <c r="J1268" s="327"/>
    </row>
    <row r="1269" spans="10:10" s="322" customFormat="1" x14ac:dyDescent="0.3">
      <c r="J1269" s="327"/>
    </row>
    <row r="1270" spans="10:10" s="322" customFormat="1" x14ac:dyDescent="0.3">
      <c r="J1270" s="327"/>
    </row>
    <row r="1271" spans="10:10" s="322" customFormat="1" x14ac:dyDescent="0.3">
      <c r="J1271" s="327"/>
    </row>
    <row r="1272" spans="10:10" s="322" customFormat="1" x14ac:dyDescent="0.3">
      <c r="J1272" s="327"/>
    </row>
    <row r="1273" spans="10:10" s="322" customFormat="1" x14ac:dyDescent="0.3">
      <c r="J1273" s="327"/>
    </row>
    <row r="1274" spans="10:10" s="322" customFormat="1" x14ac:dyDescent="0.3">
      <c r="J1274" s="327"/>
    </row>
    <row r="1275" spans="10:10" s="322" customFormat="1" x14ac:dyDescent="0.3">
      <c r="J1275" s="327"/>
    </row>
    <row r="1276" spans="10:10" s="322" customFormat="1" x14ac:dyDescent="0.3">
      <c r="J1276" s="327"/>
    </row>
    <row r="1277" spans="10:10" s="322" customFormat="1" x14ac:dyDescent="0.3">
      <c r="J1277" s="327"/>
    </row>
    <row r="1278" spans="10:10" s="322" customFormat="1" x14ac:dyDescent="0.3">
      <c r="J1278" s="327"/>
    </row>
    <row r="1279" spans="10:10" s="322" customFormat="1" x14ac:dyDescent="0.3">
      <c r="J1279" s="327"/>
    </row>
    <row r="1280" spans="10:10" s="322" customFormat="1" x14ac:dyDescent="0.3">
      <c r="J1280" s="327"/>
    </row>
    <row r="1281" spans="10:10" s="322" customFormat="1" x14ac:dyDescent="0.3">
      <c r="J1281" s="327"/>
    </row>
    <row r="1282" spans="10:10" s="322" customFormat="1" x14ac:dyDescent="0.3">
      <c r="J1282" s="327"/>
    </row>
    <row r="1283" spans="10:10" s="322" customFormat="1" x14ac:dyDescent="0.3">
      <c r="J1283" s="327"/>
    </row>
    <row r="1284" spans="10:10" s="322" customFormat="1" x14ac:dyDescent="0.3">
      <c r="J1284" s="327"/>
    </row>
    <row r="1285" spans="10:10" s="322" customFormat="1" x14ac:dyDescent="0.3">
      <c r="J1285" s="327"/>
    </row>
    <row r="1286" spans="10:10" s="322" customFormat="1" x14ac:dyDescent="0.3">
      <c r="J1286" s="327"/>
    </row>
    <row r="1287" spans="10:10" s="322" customFormat="1" x14ac:dyDescent="0.3">
      <c r="J1287" s="327"/>
    </row>
    <row r="1288" spans="10:10" s="322" customFormat="1" x14ac:dyDescent="0.3">
      <c r="J1288" s="327"/>
    </row>
    <row r="1289" spans="10:10" s="322" customFormat="1" x14ac:dyDescent="0.3">
      <c r="J1289" s="327"/>
    </row>
    <row r="1290" spans="10:10" s="322" customFormat="1" x14ac:dyDescent="0.3">
      <c r="J1290" s="327"/>
    </row>
    <row r="1291" spans="10:10" s="322" customFormat="1" x14ac:dyDescent="0.3">
      <c r="J1291" s="327"/>
    </row>
    <row r="1292" spans="10:10" s="322" customFormat="1" x14ac:dyDescent="0.3">
      <c r="J1292" s="327"/>
    </row>
    <row r="1293" spans="10:10" s="322" customFormat="1" x14ac:dyDescent="0.3">
      <c r="J1293" s="327"/>
    </row>
    <row r="1294" spans="10:10" s="322" customFormat="1" x14ac:dyDescent="0.3">
      <c r="J1294" s="327"/>
    </row>
    <row r="1295" spans="10:10" s="322" customFormat="1" x14ac:dyDescent="0.3">
      <c r="J1295" s="327"/>
    </row>
    <row r="1296" spans="10:10" s="322" customFormat="1" x14ac:dyDescent="0.3">
      <c r="J1296" s="327"/>
    </row>
    <row r="1297" spans="10:10" s="322" customFormat="1" x14ac:dyDescent="0.3">
      <c r="J1297" s="327"/>
    </row>
    <row r="1298" spans="10:10" s="322" customFormat="1" x14ac:dyDescent="0.3">
      <c r="J1298" s="327"/>
    </row>
    <row r="1299" spans="10:10" s="322" customFormat="1" x14ac:dyDescent="0.3">
      <c r="J1299" s="327"/>
    </row>
    <row r="1300" spans="10:10" s="322" customFormat="1" x14ac:dyDescent="0.3">
      <c r="J1300" s="327"/>
    </row>
    <row r="1301" spans="10:10" s="322" customFormat="1" x14ac:dyDescent="0.3">
      <c r="J1301" s="327"/>
    </row>
    <row r="1302" spans="10:10" s="322" customFormat="1" x14ac:dyDescent="0.3">
      <c r="J1302" s="327"/>
    </row>
    <row r="1303" spans="10:10" s="322" customFormat="1" x14ac:dyDescent="0.3">
      <c r="J1303" s="327"/>
    </row>
    <row r="1304" spans="10:10" s="322" customFormat="1" x14ac:dyDescent="0.3">
      <c r="J1304" s="327"/>
    </row>
    <row r="1305" spans="10:10" s="322" customFormat="1" x14ac:dyDescent="0.3">
      <c r="J1305" s="327"/>
    </row>
    <row r="1306" spans="10:10" s="322" customFormat="1" x14ac:dyDescent="0.3">
      <c r="J1306" s="327"/>
    </row>
    <row r="1307" spans="10:10" s="322" customFormat="1" x14ac:dyDescent="0.3">
      <c r="J1307" s="327"/>
    </row>
    <row r="1308" spans="10:10" s="322" customFormat="1" x14ac:dyDescent="0.3">
      <c r="J1308" s="327"/>
    </row>
    <row r="1309" spans="10:10" s="322" customFormat="1" x14ac:dyDescent="0.3">
      <c r="J1309" s="327"/>
    </row>
    <row r="1310" spans="10:10" s="322" customFormat="1" x14ac:dyDescent="0.3">
      <c r="J1310" s="327"/>
    </row>
    <row r="1311" spans="10:10" s="322" customFormat="1" x14ac:dyDescent="0.3">
      <c r="J1311" s="327"/>
    </row>
    <row r="1312" spans="10:10" s="322" customFormat="1" x14ac:dyDescent="0.3">
      <c r="J1312" s="327"/>
    </row>
    <row r="1313" spans="10:10" s="322" customFormat="1" x14ac:dyDescent="0.3">
      <c r="J1313" s="327"/>
    </row>
    <row r="1314" spans="10:10" s="322" customFormat="1" x14ac:dyDescent="0.3">
      <c r="J1314" s="327"/>
    </row>
    <row r="1315" spans="10:10" s="322" customFormat="1" x14ac:dyDescent="0.3">
      <c r="J1315" s="327"/>
    </row>
    <row r="1316" spans="10:10" s="322" customFormat="1" x14ac:dyDescent="0.3">
      <c r="J1316" s="327"/>
    </row>
    <row r="1317" spans="10:10" s="322" customFormat="1" x14ac:dyDescent="0.3">
      <c r="J1317" s="327"/>
    </row>
    <row r="1318" spans="10:10" s="322" customFormat="1" x14ac:dyDescent="0.3">
      <c r="J1318" s="327"/>
    </row>
    <row r="1319" spans="10:10" s="322" customFormat="1" x14ac:dyDescent="0.3">
      <c r="J1319" s="327"/>
    </row>
    <row r="1320" spans="10:10" s="322" customFormat="1" x14ac:dyDescent="0.3">
      <c r="J1320" s="327"/>
    </row>
    <row r="1321" spans="10:10" s="322" customFormat="1" x14ac:dyDescent="0.3">
      <c r="J1321" s="327"/>
    </row>
    <row r="1322" spans="10:10" s="322" customFormat="1" x14ac:dyDescent="0.3">
      <c r="J1322" s="327"/>
    </row>
    <row r="1323" spans="10:10" s="322" customFormat="1" x14ac:dyDescent="0.3">
      <c r="J1323" s="327"/>
    </row>
    <row r="1324" spans="10:10" s="322" customFormat="1" x14ac:dyDescent="0.3">
      <c r="J1324" s="327"/>
    </row>
    <row r="1325" spans="10:10" s="322" customFormat="1" x14ac:dyDescent="0.3">
      <c r="J1325" s="327"/>
    </row>
    <row r="1326" spans="10:10" s="322" customFormat="1" x14ac:dyDescent="0.3">
      <c r="J1326" s="327"/>
    </row>
    <row r="1327" spans="10:10" s="322" customFormat="1" x14ac:dyDescent="0.3">
      <c r="J1327" s="327"/>
    </row>
    <row r="1328" spans="10:10" s="322" customFormat="1" x14ac:dyDescent="0.3">
      <c r="J1328" s="327"/>
    </row>
    <row r="1329" spans="10:10" s="322" customFormat="1" x14ac:dyDescent="0.3">
      <c r="J1329" s="327"/>
    </row>
    <row r="1330" spans="10:10" s="322" customFormat="1" x14ac:dyDescent="0.3">
      <c r="J1330" s="327"/>
    </row>
    <row r="1331" spans="10:10" s="322" customFormat="1" x14ac:dyDescent="0.3">
      <c r="J1331" s="327"/>
    </row>
    <row r="1332" spans="10:10" s="322" customFormat="1" x14ac:dyDescent="0.3">
      <c r="J1332" s="327"/>
    </row>
    <row r="1333" spans="10:10" s="322" customFormat="1" x14ac:dyDescent="0.3">
      <c r="J1333" s="327"/>
    </row>
    <row r="1334" spans="10:10" s="322" customFormat="1" x14ac:dyDescent="0.3">
      <c r="J1334" s="327"/>
    </row>
    <row r="1335" spans="10:10" s="322" customFormat="1" x14ac:dyDescent="0.3">
      <c r="J1335" s="327"/>
    </row>
    <row r="1336" spans="10:10" s="322" customFormat="1" x14ac:dyDescent="0.3">
      <c r="J1336" s="327"/>
    </row>
    <row r="1337" spans="10:10" s="322" customFormat="1" x14ac:dyDescent="0.3">
      <c r="J1337" s="327"/>
    </row>
    <row r="1338" spans="10:10" s="322" customFormat="1" x14ac:dyDescent="0.3">
      <c r="J1338" s="327"/>
    </row>
    <row r="1339" spans="10:10" s="322" customFormat="1" x14ac:dyDescent="0.3">
      <c r="J1339" s="327"/>
    </row>
    <row r="1340" spans="10:10" s="322" customFormat="1" x14ac:dyDescent="0.3">
      <c r="J1340" s="327"/>
    </row>
    <row r="1341" spans="10:10" s="322" customFormat="1" x14ac:dyDescent="0.3">
      <c r="J1341" s="327"/>
    </row>
    <row r="1342" spans="10:10" s="322" customFormat="1" x14ac:dyDescent="0.3">
      <c r="J1342" s="327"/>
    </row>
    <row r="1343" spans="10:10" s="322" customFormat="1" x14ac:dyDescent="0.3">
      <c r="J1343" s="327"/>
    </row>
    <row r="1344" spans="10:10" s="322" customFormat="1" x14ac:dyDescent="0.3">
      <c r="J1344" s="327"/>
    </row>
    <row r="1345" spans="10:10" s="322" customFormat="1" x14ac:dyDescent="0.3">
      <c r="J1345" s="327"/>
    </row>
    <row r="1346" spans="10:10" s="322" customFormat="1" x14ac:dyDescent="0.3">
      <c r="J1346" s="327"/>
    </row>
    <row r="1347" spans="10:10" s="322" customFormat="1" x14ac:dyDescent="0.3">
      <c r="J1347" s="327"/>
    </row>
    <row r="1348" spans="10:10" s="322" customFormat="1" x14ac:dyDescent="0.3">
      <c r="J1348" s="327"/>
    </row>
    <row r="1349" spans="10:10" s="322" customFormat="1" x14ac:dyDescent="0.3">
      <c r="J1349" s="327"/>
    </row>
    <row r="1350" spans="10:10" s="322" customFormat="1" x14ac:dyDescent="0.3">
      <c r="J1350" s="327"/>
    </row>
    <row r="1351" spans="10:10" s="322" customFormat="1" x14ac:dyDescent="0.3">
      <c r="J1351" s="327"/>
    </row>
    <row r="1352" spans="10:10" s="322" customFormat="1" x14ac:dyDescent="0.3">
      <c r="J1352" s="327"/>
    </row>
    <row r="1353" spans="10:10" s="322" customFormat="1" x14ac:dyDescent="0.3">
      <c r="J1353" s="327"/>
    </row>
    <row r="1354" spans="10:10" s="322" customFormat="1" x14ac:dyDescent="0.3">
      <c r="J1354" s="327"/>
    </row>
    <row r="1355" spans="10:10" s="322" customFormat="1" x14ac:dyDescent="0.3">
      <c r="J1355" s="327"/>
    </row>
    <row r="1356" spans="10:10" s="322" customFormat="1" x14ac:dyDescent="0.3">
      <c r="J1356" s="327"/>
    </row>
    <row r="1357" spans="10:10" s="322" customFormat="1" x14ac:dyDescent="0.3">
      <c r="J1357" s="327"/>
    </row>
    <row r="1358" spans="10:10" s="322" customFormat="1" x14ac:dyDescent="0.3">
      <c r="J1358" s="327"/>
    </row>
    <row r="1359" spans="10:10" s="322" customFormat="1" x14ac:dyDescent="0.3">
      <c r="J1359" s="327"/>
    </row>
    <row r="1360" spans="10:10" s="322" customFormat="1" x14ac:dyDescent="0.3">
      <c r="J1360" s="327"/>
    </row>
    <row r="1361" spans="10:10" s="322" customFormat="1" x14ac:dyDescent="0.3">
      <c r="J1361" s="327"/>
    </row>
    <row r="1362" spans="10:10" s="322" customFormat="1" x14ac:dyDescent="0.3">
      <c r="J1362" s="327"/>
    </row>
    <row r="1363" spans="10:10" s="322" customFormat="1" x14ac:dyDescent="0.3">
      <c r="J1363" s="327"/>
    </row>
    <row r="1364" spans="10:10" s="322" customFormat="1" x14ac:dyDescent="0.3">
      <c r="J1364" s="327"/>
    </row>
    <row r="1365" spans="10:10" s="322" customFormat="1" x14ac:dyDescent="0.3">
      <c r="J1365" s="327"/>
    </row>
    <row r="1366" spans="10:10" s="322" customFormat="1" x14ac:dyDescent="0.3">
      <c r="J1366" s="327"/>
    </row>
    <row r="1367" spans="10:10" s="322" customFormat="1" x14ac:dyDescent="0.3">
      <c r="J1367" s="327"/>
    </row>
    <row r="1368" spans="10:10" s="322" customFormat="1" x14ac:dyDescent="0.3">
      <c r="J1368" s="327"/>
    </row>
    <row r="1369" spans="10:10" s="322" customFormat="1" x14ac:dyDescent="0.3">
      <c r="J1369" s="327"/>
    </row>
    <row r="1370" spans="10:10" s="322" customFormat="1" x14ac:dyDescent="0.3">
      <c r="J1370" s="327"/>
    </row>
    <row r="1371" spans="10:10" s="322" customFormat="1" x14ac:dyDescent="0.3">
      <c r="J1371" s="327"/>
    </row>
    <row r="1372" spans="10:10" s="322" customFormat="1" x14ac:dyDescent="0.3">
      <c r="J1372" s="327"/>
    </row>
    <row r="1373" spans="10:10" s="322" customFormat="1" x14ac:dyDescent="0.3">
      <c r="J1373" s="327"/>
    </row>
    <row r="1374" spans="10:10" s="322" customFormat="1" x14ac:dyDescent="0.3">
      <c r="J1374" s="327"/>
    </row>
    <row r="1375" spans="10:10" s="322" customFormat="1" x14ac:dyDescent="0.3">
      <c r="J1375" s="327"/>
    </row>
    <row r="1376" spans="10:10" s="322" customFormat="1" x14ac:dyDescent="0.3">
      <c r="J1376" s="327"/>
    </row>
    <row r="1377" spans="10:10" s="322" customFormat="1" x14ac:dyDescent="0.3">
      <c r="J1377" s="327"/>
    </row>
    <row r="1378" spans="10:10" s="322" customFormat="1" x14ac:dyDescent="0.3">
      <c r="J1378" s="327"/>
    </row>
    <row r="1379" spans="10:10" s="322" customFormat="1" x14ac:dyDescent="0.3">
      <c r="J1379" s="327"/>
    </row>
    <row r="1380" spans="10:10" s="322" customFormat="1" x14ac:dyDescent="0.3">
      <c r="J1380" s="327"/>
    </row>
    <row r="1381" spans="10:10" s="322" customFormat="1" x14ac:dyDescent="0.3">
      <c r="J1381" s="327"/>
    </row>
    <row r="1382" spans="10:10" s="322" customFormat="1" x14ac:dyDescent="0.3">
      <c r="J1382" s="327"/>
    </row>
    <row r="1383" spans="10:10" s="322" customFormat="1" x14ac:dyDescent="0.3">
      <c r="J1383" s="327"/>
    </row>
    <row r="1384" spans="10:10" s="322" customFormat="1" x14ac:dyDescent="0.3">
      <c r="J1384" s="327"/>
    </row>
    <row r="1385" spans="10:10" s="322" customFormat="1" x14ac:dyDescent="0.3">
      <c r="J1385" s="327"/>
    </row>
    <row r="1386" spans="10:10" s="322" customFormat="1" x14ac:dyDescent="0.3">
      <c r="J1386" s="327"/>
    </row>
    <row r="1387" spans="10:10" s="322" customFormat="1" x14ac:dyDescent="0.3">
      <c r="J1387" s="327"/>
    </row>
    <row r="1388" spans="10:10" s="322" customFormat="1" x14ac:dyDescent="0.3">
      <c r="J1388" s="327"/>
    </row>
    <row r="1389" spans="10:10" s="322" customFormat="1" x14ac:dyDescent="0.3">
      <c r="J1389" s="327"/>
    </row>
    <row r="1390" spans="10:10" s="322" customFormat="1" x14ac:dyDescent="0.3">
      <c r="J1390" s="327"/>
    </row>
    <row r="1391" spans="10:10" s="322" customFormat="1" x14ac:dyDescent="0.3">
      <c r="J1391" s="327"/>
    </row>
    <row r="1392" spans="10:10" s="322" customFormat="1" x14ac:dyDescent="0.3">
      <c r="J1392" s="327"/>
    </row>
    <row r="1393" spans="10:10" s="322" customFormat="1" x14ac:dyDescent="0.3">
      <c r="J1393" s="327"/>
    </row>
    <row r="1394" spans="10:10" s="322" customFormat="1" x14ac:dyDescent="0.3">
      <c r="J1394" s="327"/>
    </row>
    <row r="1395" spans="10:10" s="322" customFormat="1" x14ac:dyDescent="0.3">
      <c r="J1395" s="327"/>
    </row>
    <row r="1396" spans="10:10" s="322" customFormat="1" x14ac:dyDescent="0.3">
      <c r="J1396" s="327"/>
    </row>
    <row r="1397" spans="10:10" s="322" customFormat="1" x14ac:dyDescent="0.3">
      <c r="J1397" s="327"/>
    </row>
    <row r="1398" spans="10:10" s="322" customFormat="1" x14ac:dyDescent="0.3">
      <c r="J1398" s="327"/>
    </row>
    <row r="1399" spans="10:10" s="322" customFormat="1" x14ac:dyDescent="0.3">
      <c r="J1399" s="327"/>
    </row>
    <row r="1400" spans="10:10" s="322" customFormat="1" x14ac:dyDescent="0.3">
      <c r="J1400" s="327"/>
    </row>
    <row r="1401" spans="10:10" s="322" customFormat="1" x14ac:dyDescent="0.3">
      <c r="J1401" s="327"/>
    </row>
    <row r="1402" spans="10:10" s="322" customFormat="1" x14ac:dyDescent="0.3">
      <c r="J1402" s="327"/>
    </row>
    <row r="1403" spans="10:10" s="322" customFormat="1" x14ac:dyDescent="0.3">
      <c r="J1403" s="327"/>
    </row>
    <row r="1404" spans="10:10" s="322" customFormat="1" x14ac:dyDescent="0.3">
      <c r="J1404" s="327"/>
    </row>
    <row r="1405" spans="10:10" s="322" customFormat="1" x14ac:dyDescent="0.3">
      <c r="J1405" s="327"/>
    </row>
    <row r="1406" spans="10:10" s="322" customFormat="1" x14ac:dyDescent="0.3">
      <c r="J1406" s="327"/>
    </row>
    <row r="1407" spans="10:10" s="322" customFormat="1" x14ac:dyDescent="0.3">
      <c r="J1407" s="327"/>
    </row>
    <row r="1408" spans="10:10" s="322" customFormat="1" x14ac:dyDescent="0.3">
      <c r="J1408" s="327"/>
    </row>
    <row r="1409" spans="10:10" s="322" customFormat="1" x14ac:dyDescent="0.3">
      <c r="J1409" s="327"/>
    </row>
    <row r="1410" spans="10:10" s="322" customFormat="1" x14ac:dyDescent="0.3">
      <c r="J1410" s="327"/>
    </row>
    <row r="1411" spans="10:10" s="322" customFormat="1" x14ac:dyDescent="0.3">
      <c r="J1411" s="327"/>
    </row>
    <row r="1412" spans="10:10" s="322" customFormat="1" x14ac:dyDescent="0.3">
      <c r="J1412" s="327"/>
    </row>
    <row r="1413" spans="10:10" s="322" customFormat="1" x14ac:dyDescent="0.3">
      <c r="J1413" s="327"/>
    </row>
    <row r="1414" spans="10:10" s="322" customFormat="1" x14ac:dyDescent="0.3">
      <c r="J1414" s="327"/>
    </row>
    <row r="1415" spans="10:10" s="322" customFormat="1" x14ac:dyDescent="0.3">
      <c r="J1415" s="327"/>
    </row>
    <row r="1416" spans="10:10" s="322" customFormat="1" x14ac:dyDescent="0.3">
      <c r="J1416" s="327"/>
    </row>
    <row r="1417" spans="10:10" s="322" customFormat="1" x14ac:dyDescent="0.3">
      <c r="J1417" s="327"/>
    </row>
    <row r="1418" spans="10:10" s="322" customFormat="1" x14ac:dyDescent="0.3">
      <c r="J1418" s="327"/>
    </row>
    <row r="1419" spans="10:10" s="322" customFormat="1" x14ac:dyDescent="0.3">
      <c r="J1419" s="327"/>
    </row>
    <row r="1420" spans="10:10" s="322" customFormat="1" x14ac:dyDescent="0.3">
      <c r="J1420" s="327"/>
    </row>
    <row r="1421" spans="10:10" s="322" customFormat="1" x14ac:dyDescent="0.3">
      <c r="J1421" s="327"/>
    </row>
    <row r="1422" spans="10:10" s="322" customFormat="1" x14ac:dyDescent="0.3">
      <c r="J1422" s="327"/>
    </row>
    <row r="1423" spans="10:10" s="322" customFormat="1" x14ac:dyDescent="0.3">
      <c r="J1423" s="327"/>
    </row>
    <row r="1424" spans="10:10" s="322" customFormat="1" x14ac:dyDescent="0.3">
      <c r="J1424" s="327"/>
    </row>
    <row r="1425" spans="10:10" s="322" customFormat="1" x14ac:dyDescent="0.3">
      <c r="J1425" s="327"/>
    </row>
    <row r="1426" spans="10:10" s="322" customFormat="1" x14ac:dyDescent="0.3">
      <c r="J1426" s="327"/>
    </row>
    <row r="1427" spans="10:10" s="322" customFormat="1" x14ac:dyDescent="0.3">
      <c r="J1427" s="327"/>
    </row>
    <row r="1428" spans="10:10" s="322" customFormat="1" x14ac:dyDescent="0.3">
      <c r="J1428" s="327"/>
    </row>
    <row r="1429" spans="10:10" s="322" customFormat="1" x14ac:dyDescent="0.3">
      <c r="J1429" s="327"/>
    </row>
    <row r="1430" spans="10:10" s="322" customFormat="1" x14ac:dyDescent="0.3">
      <c r="J1430" s="327"/>
    </row>
    <row r="1431" spans="10:10" s="322" customFormat="1" x14ac:dyDescent="0.3">
      <c r="J1431" s="327"/>
    </row>
    <row r="1432" spans="10:10" s="322" customFormat="1" x14ac:dyDescent="0.3">
      <c r="J1432" s="327"/>
    </row>
    <row r="1433" spans="10:10" s="322" customFormat="1" x14ac:dyDescent="0.3">
      <c r="J1433" s="327"/>
    </row>
    <row r="1434" spans="10:10" s="322" customFormat="1" x14ac:dyDescent="0.3">
      <c r="J1434" s="327"/>
    </row>
    <row r="1435" spans="10:10" s="322" customFormat="1" x14ac:dyDescent="0.3">
      <c r="J1435" s="327"/>
    </row>
    <row r="1436" spans="10:10" s="322" customFormat="1" x14ac:dyDescent="0.3">
      <c r="J1436" s="327"/>
    </row>
    <row r="1437" spans="10:10" s="322" customFormat="1" x14ac:dyDescent="0.3">
      <c r="J1437" s="327"/>
    </row>
    <row r="1438" spans="10:10" s="322" customFormat="1" x14ac:dyDescent="0.3">
      <c r="J1438" s="327"/>
    </row>
    <row r="1439" spans="10:10" s="322" customFormat="1" x14ac:dyDescent="0.3">
      <c r="J1439" s="327"/>
    </row>
    <row r="1440" spans="10:10" s="322" customFormat="1" x14ac:dyDescent="0.3">
      <c r="J1440" s="327"/>
    </row>
    <row r="1441" spans="10:10" s="322" customFormat="1" x14ac:dyDescent="0.3">
      <c r="J1441" s="327"/>
    </row>
    <row r="1442" spans="10:10" s="322" customFormat="1" x14ac:dyDescent="0.3">
      <c r="J1442" s="327"/>
    </row>
    <row r="1443" spans="10:10" s="322" customFormat="1" x14ac:dyDescent="0.3">
      <c r="J1443" s="327"/>
    </row>
    <row r="1444" spans="10:10" s="322" customFormat="1" x14ac:dyDescent="0.3">
      <c r="J1444" s="327"/>
    </row>
    <row r="1445" spans="10:10" s="322" customFormat="1" x14ac:dyDescent="0.3">
      <c r="J1445" s="327"/>
    </row>
    <row r="1446" spans="10:10" s="322" customFormat="1" x14ac:dyDescent="0.3">
      <c r="J1446" s="327"/>
    </row>
    <row r="1447" spans="10:10" s="322" customFormat="1" x14ac:dyDescent="0.3">
      <c r="J1447" s="327"/>
    </row>
    <row r="1448" spans="10:10" s="322" customFormat="1" x14ac:dyDescent="0.3">
      <c r="J1448" s="327"/>
    </row>
    <row r="1449" spans="10:10" s="322" customFormat="1" x14ac:dyDescent="0.3">
      <c r="J1449" s="327"/>
    </row>
    <row r="1450" spans="10:10" s="322" customFormat="1" x14ac:dyDescent="0.3">
      <c r="J1450" s="327"/>
    </row>
    <row r="1451" spans="10:10" s="322" customFormat="1" x14ac:dyDescent="0.3">
      <c r="J1451" s="327"/>
    </row>
    <row r="1452" spans="10:10" s="322" customFormat="1" x14ac:dyDescent="0.3">
      <c r="J1452" s="327"/>
    </row>
    <row r="1453" spans="10:10" s="322" customFormat="1" x14ac:dyDescent="0.3">
      <c r="J1453" s="327"/>
    </row>
    <row r="1454" spans="10:10" s="322" customFormat="1" x14ac:dyDescent="0.3">
      <c r="J1454" s="327"/>
    </row>
    <row r="1455" spans="10:10" s="322" customFormat="1" x14ac:dyDescent="0.3">
      <c r="J1455" s="327"/>
    </row>
    <row r="1456" spans="10:10" s="322" customFormat="1" x14ac:dyDescent="0.3">
      <c r="J1456" s="327"/>
    </row>
    <row r="1457" spans="10:10" s="322" customFormat="1" x14ac:dyDescent="0.3">
      <c r="J1457" s="327"/>
    </row>
    <row r="1458" spans="10:10" s="322" customFormat="1" x14ac:dyDescent="0.3">
      <c r="J1458" s="327"/>
    </row>
    <row r="1459" spans="10:10" s="322" customFormat="1" x14ac:dyDescent="0.3">
      <c r="J1459" s="327"/>
    </row>
    <row r="1460" spans="10:10" s="322" customFormat="1" x14ac:dyDescent="0.3">
      <c r="J1460" s="327"/>
    </row>
    <row r="1461" spans="10:10" s="322" customFormat="1" x14ac:dyDescent="0.3">
      <c r="J1461" s="327"/>
    </row>
    <row r="1462" spans="10:10" s="322" customFormat="1" x14ac:dyDescent="0.3">
      <c r="J1462" s="327"/>
    </row>
    <row r="1463" spans="10:10" s="322" customFormat="1" x14ac:dyDescent="0.3">
      <c r="J1463" s="327"/>
    </row>
    <row r="1464" spans="10:10" s="322" customFormat="1" x14ac:dyDescent="0.3">
      <c r="J1464" s="327"/>
    </row>
    <row r="1465" spans="10:10" s="322" customFormat="1" x14ac:dyDescent="0.3">
      <c r="J1465" s="327"/>
    </row>
    <row r="1466" spans="10:10" s="322" customFormat="1" x14ac:dyDescent="0.3">
      <c r="J1466" s="327"/>
    </row>
    <row r="1467" spans="10:10" s="322" customFormat="1" x14ac:dyDescent="0.3">
      <c r="J1467" s="327"/>
    </row>
    <row r="1468" spans="10:10" s="322" customFormat="1" x14ac:dyDescent="0.3">
      <c r="J1468" s="327"/>
    </row>
    <row r="1469" spans="10:10" s="322" customFormat="1" x14ac:dyDescent="0.3">
      <c r="J1469" s="327"/>
    </row>
    <row r="1470" spans="10:10" s="322" customFormat="1" x14ac:dyDescent="0.3">
      <c r="J1470" s="327"/>
    </row>
    <row r="1471" spans="10:10" s="322" customFormat="1" x14ac:dyDescent="0.3">
      <c r="J1471" s="327"/>
    </row>
    <row r="1472" spans="10:10" s="322" customFormat="1" x14ac:dyDescent="0.3">
      <c r="J1472" s="327"/>
    </row>
    <row r="1473" spans="10:10" s="322" customFormat="1" x14ac:dyDescent="0.3">
      <c r="J1473" s="327"/>
    </row>
    <row r="1474" spans="10:10" s="322" customFormat="1" x14ac:dyDescent="0.3">
      <c r="J1474" s="327"/>
    </row>
    <row r="1475" spans="10:10" s="322" customFormat="1" x14ac:dyDescent="0.3">
      <c r="J1475" s="327"/>
    </row>
    <row r="1476" spans="10:10" s="322" customFormat="1" x14ac:dyDescent="0.3">
      <c r="J1476" s="327"/>
    </row>
    <row r="1477" spans="10:10" s="322" customFormat="1" x14ac:dyDescent="0.3">
      <c r="J1477" s="327"/>
    </row>
    <row r="1478" spans="10:10" s="322" customFormat="1" x14ac:dyDescent="0.3">
      <c r="J1478" s="327"/>
    </row>
    <row r="1479" spans="10:10" s="322" customFormat="1" x14ac:dyDescent="0.3">
      <c r="J1479" s="327"/>
    </row>
    <row r="1480" spans="10:10" s="322" customFormat="1" x14ac:dyDescent="0.3">
      <c r="J1480" s="327"/>
    </row>
    <row r="1481" spans="10:10" s="322" customFormat="1" x14ac:dyDescent="0.3">
      <c r="J1481" s="327"/>
    </row>
  </sheetData>
  <autoFilter ref="B7:O165">
    <filterColumn colId="3">
      <filters>
        <filter val="BD DISTRIBUIDORA DE MEDICAMENTOS E MAT HOSP LTDA"/>
      </filters>
    </filterColumn>
    <sortState ref="B9:P63">
      <sortCondition ref="L8:L62"/>
    </sortState>
  </autoFilter>
  <pageMargins left="0.511811024" right="0.511811024" top="0.78740157499999996" bottom="0.78740157499999996" header="0.31496062000000002" footer="0.31496062000000002"/>
  <pageSetup paperSize="9" scale="7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20"/>
  <sheetViews>
    <sheetView workbookViewId="0">
      <pane ySplit="8" topLeftCell="A110" activePane="bottomLeft" state="frozen"/>
      <selection activeCell="B1" sqref="B1"/>
      <selection pane="bottomLeft" activeCell="A145" sqref="A145:XFD149"/>
    </sheetView>
  </sheetViews>
  <sheetFormatPr defaultColWidth="9.109375" defaultRowHeight="10.199999999999999" x14ac:dyDescent="0.3"/>
  <cols>
    <col min="1" max="1" width="2.109375" style="317" customWidth="1"/>
    <col min="2" max="2" width="13.5546875" style="317" bestFit="1" customWidth="1"/>
    <col min="3" max="3" width="13.88671875" style="317" customWidth="1"/>
    <col min="4" max="4" width="17.44140625" style="317" bestFit="1" customWidth="1"/>
    <col min="5" max="5" width="38.6640625" style="317" bestFit="1" customWidth="1"/>
    <col min="6" max="6" width="30.109375" style="317" customWidth="1"/>
    <col min="7" max="7" width="15.109375" style="317" customWidth="1"/>
    <col min="8" max="8" width="12.5546875" style="317" bestFit="1" customWidth="1"/>
    <col min="9" max="9" width="12.33203125" style="317" customWidth="1"/>
    <col min="10" max="10" width="13" style="318" customWidth="1"/>
    <col min="11" max="11" width="11.44140625" style="317" customWidth="1"/>
    <col min="12" max="12" width="12.33203125" style="317" customWidth="1"/>
    <col min="13" max="13" width="13.6640625" style="317" customWidth="1"/>
    <col min="14" max="14" width="45.109375" style="317" bestFit="1" customWidth="1"/>
    <col min="15" max="15" width="30.5546875" style="317" bestFit="1" customWidth="1"/>
    <col min="16" max="16384" width="9.109375" style="317"/>
  </cols>
  <sheetData>
    <row r="1" spans="1:77" x14ac:dyDescent="0.3">
      <c r="A1" s="316"/>
    </row>
    <row r="2" spans="1:77" x14ac:dyDescent="0.3">
      <c r="A2" s="316"/>
      <c r="F2" s="302" t="s">
        <v>0</v>
      </c>
      <c r="G2" s="302" t="s">
        <v>1</v>
      </c>
      <c r="H2" s="302" t="s">
        <v>2</v>
      </c>
    </row>
    <row r="3" spans="1:77" x14ac:dyDescent="0.3">
      <c r="A3" s="316"/>
      <c r="F3" s="303" t="s">
        <v>3</v>
      </c>
      <c r="G3" s="304" t="e">
        <f>#REF!</f>
        <v>#REF!</v>
      </c>
      <c r="H3" s="300"/>
    </row>
    <row r="4" spans="1:77" x14ac:dyDescent="0.3">
      <c r="A4" s="316"/>
      <c r="F4" s="303" t="s">
        <v>5</v>
      </c>
      <c r="G4" s="304" t="e">
        <f>#REF!</f>
        <v>#REF!</v>
      </c>
      <c r="H4" s="300"/>
    </row>
    <row r="5" spans="1:77" x14ac:dyDescent="0.3">
      <c r="A5" s="316"/>
      <c r="F5" s="303" t="s">
        <v>16</v>
      </c>
      <c r="G5" s="304">
        <f>J156</f>
        <v>627226.52999999991</v>
      </c>
      <c r="H5" s="300"/>
    </row>
    <row r="6" spans="1:77" x14ac:dyDescent="0.3">
      <c r="A6" s="316"/>
      <c r="F6" s="303" t="s">
        <v>7</v>
      </c>
      <c r="G6" s="304" t="e">
        <f>G3-G4</f>
        <v>#REF!</v>
      </c>
      <c r="H6" s="305" t="s">
        <v>8</v>
      </c>
    </row>
    <row r="7" spans="1:77" x14ac:dyDescent="0.3">
      <c r="A7" s="316"/>
    </row>
    <row r="8" spans="1:77" ht="20.399999999999999" x14ac:dyDescent="0.3">
      <c r="A8" s="316"/>
      <c r="B8" s="306" t="s">
        <v>9</v>
      </c>
      <c r="C8" s="306" t="s">
        <v>10</v>
      </c>
      <c r="D8" s="306" t="s">
        <v>132</v>
      </c>
      <c r="E8" s="306" t="s">
        <v>11</v>
      </c>
      <c r="F8" s="306" t="s">
        <v>12</v>
      </c>
      <c r="G8" s="306" t="s">
        <v>13</v>
      </c>
      <c r="H8" s="306" t="s">
        <v>14</v>
      </c>
      <c r="I8" s="306" t="s">
        <v>15</v>
      </c>
      <c r="J8" s="307" t="s">
        <v>16</v>
      </c>
      <c r="K8" s="306" t="s">
        <v>17</v>
      </c>
      <c r="L8" s="306" t="s">
        <v>18</v>
      </c>
      <c r="M8" s="306" t="s">
        <v>19</v>
      </c>
      <c r="N8" s="306" t="s">
        <v>21</v>
      </c>
      <c r="O8" s="306" t="s">
        <v>22</v>
      </c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</row>
    <row r="9" spans="1:77" s="322" customFormat="1" x14ac:dyDescent="0.3">
      <c r="A9" s="319"/>
      <c r="B9" s="300"/>
      <c r="C9" s="297"/>
      <c r="D9" s="320"/>
      <c r="E9" s="300" t="s">
        <v>450</v>
      </c>
      <c r="F9" s="300"/>
      <c r="G9" s="300"/>
      <c r="H9" s="321">
        <v>1</v>
      </c>
      <c r="I9" s="321"/>
      <c r="J9" s="401"/>
      <c r="K9" s="400"/>
      <c r="L9" s="400"/>
      <c r="M9" s="309" t="s">
        <v>231</v>
      </c>
      <c r="N9" s="300"/>
      <c r="O9" s="456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</row>
    <row r="10" spans="1:77" s="322" customFormat="1" ht="20.399999999999999" x14ac:dyDescent="0.3">
      <c r="A10" s="319"/>
      <c r="B10" s="300"/>
      <c r="C10" s="297">
        <v>43497</v>
      </c>
      <c r="D10" s="320"/>
      <c r="E10" s="310" t="s">
        <v>445</v>
      </c>
      <c r="F10" s="300" t="s">
        <v>75</v>
      </c>
      <c r="G10" s="300" t="s">
        <v>426</v>
      </c>
      <c r="H10" s="321">
        <v>230550</v>
      </c>
      <c r="I10" s="321"/>
      <c r="J10" s="401"/>
      <c r="K10" s="400">
        <v>43497</v>
      </c>
      <c r="L10" s="400">
        <v>43497</v>
      </c>
      <c r="M10" s="309" t="s">
        <v>231</v>
      </c>
      <c r="N10" s="300"/>
      <c r="O10" s="456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</row>
    <row r="11" spans="1:77" s="322" customFormat="1" ht="20.399999999999999" x14ac:dyDescent="0.3">
      <c r="A11" s="319"/>
      <c r="B11" s="300"/>
      <c r="C11" s="297">
        <v>43497</v>
      </c>
      <c r="D11" s="320"/>
      <c r="E11" s="310" t="s">
        <v>445</v>
      </c>
      <c r="F11" s="300" t="s">
        <v>75</v>
      </c>
      <c r="G11" s="300" t="s">
        <v>426</v>
      </c>
      <c r="H11" s="321">
        <v>769807.91</v>
      </c>
      <c r="I11" s="321"/>
      <c r="J11" s="401"/>
      <c r="K11" s="400">
        <v>43497</v>
      </c>
      <c r="L11" s="400">
        <v>43497</v>
      </c>
      <c r="M11" s="309" t="s">
        <v>231</v>
      </c>
      <c r="N11" s="300"/>
      <c r="O11" s="456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</row>
    <row r="12" spans="1:77" s="322" customFormat="1" x14ac:dyDescent="0.3">
      <c r="A12" s="319"/>
      <c r="B12" s="300" t="s">
        <v>440</v>
      </c>
      <c r="C12" s="297">
        <v>43460</v>
      </c>
      <c r="D12" s="300" t="s">
        <v>168</v>
      </c>
      <c r="E12" s="300" t="s">
        <v>356</v>
      </c>
      <c r="F12" s="300" t="s">
        <v>357</v>
      </c>
      <c r="G12" s="300" t="s">
        <v>217</v>
      </c>
      <c r="H12" s="298"/>
      <c r="I12" s="299">
        <v>30000</v>
      </c>
      <c r="J12" s="399"/>
      <c r="K12" s="400">
        <v>43480</v>
      </c>
      <c r="L12" s="400">
        <v>43497</v>
      </c>
      <c r="M12" s="460" t="s">
        <v>31</v>
      </c>
      <c r="N12" s="300" t="s">
        <v>453</v>
      </c>
      <c r="O12" s="300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</row>
    <row r="13" spans="1:77" s="322" customFormat="1" x14ac:dyDescent="0.3">
      <c r="A13" s="319"/>
      <c r="B13" s="434" t="s">
        <v>438</v>
      </c>
      <c r="C13" s="433">
        <v>43467</v>
      </c>
      <c r="D13" s="435" t="s">
        <v>111</v>
      </c>
      <c r="E13" s="434" t="s">
        <v>352</v>
      </c>
      <c r="F13" s="434" t="s">
        <v>353</v>
      </c>
      <c r="G13" s="434" t="s">
        <v>217</v>
      </c>
      <c r="H13" s="434"/>
      <c r="I13" s="403">
        <v>35450.480000000003</v>
      </c>
      <c r="J13" s="458"/>
      <c r="K13" s="436">
        <v>43480</v>
      </c>
      <c r="L13" s="436">
        <v>43497</v>
      </c>
      <c r="M13" s="460" t="s">
        <v>31</v>
      </c>
      <c r="N13" s="434" t="s">
        <v>452</v>
      </c>
      <c r="O13" s="459">
        <v>47450.48</v>
      </c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</row>
    <row r="14" spans="1:77" s="322" customFormat="1" x14ac:dyDescent="0.3">
      <c r="A14" s="319"/>
      <c r="B14" s="300" t="s">
        <v>436</v>
      </c>
      <c r="C14" s="297">
        <v>43462</v>
      </c>
      <c r="D14" s="320" t="s">
        <v>115</v>
      </c>
      <c r="E14" s="300" t="s">
        <v>248</v>
      </c>
      <c r="F14" s="300" t="s">
        <v>48</v>
      </c>
      <c r="G14" s="300" t="s">
        <v>217</v>
      </c>
      <c r="H14" s="300"/>
      <c r="I14" s="321">
        <v>30000</v>
      </c>
      <c r="J14" s="401"/>
      <c r="K14" s="400">
        <v>43480</v>
      </c>
      <c r="L14" s="400">
        <v>43497</v>
      </c>
      <c r="M14" s="309" t="s">
        <v>31</v>
      </c>
      <c r="N14" s="300" t="s">
        <v>451</v>
      </c>
      <c r="O14" s="456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</row>
    <row r="15" spans="1:77" x14ac:dyDescent="0.3">
      <c r="B15" s="300" t="s">
        <v>442</v>
      </c>
      <c r="C15" s="297">
        <v>43462</v>
      </c>
      <c r="D15" s="300" t="s">
        <v>165</v>
      </c>
      <c r="E15" s="300" t="s">
        <v>354</v>
      </c>
      <c r="F15" s="300" t="s">
        <v>355</v>
      </c>
      <c r="G15" s="300" t="s">
        <v>217</v>
      </c>
      <c r="H15" s="300"/>
      <c r="I15" s="321">
        <v>22482.29</v>
      </c>
      <c r="J15" s="401"/>
      <c r="K15" s="400">
        <v>43480</v>
      </c>
      <c r="L15" s="400">
        <v>43497</v>
      </c>
      <c r="M15" s="460" t="s">
        <v>31</v>
      </c>
      <c r="N15" s="300" t="s">
        <v>454</v>
      </c>
      <c r="O15" s="300"/>
    </row>
    <row r="16" spans="1:77" s="322" customFormat="1" x14ac:dyDescent="0.3">
      <c r="A16" s="319"/>
      <c r="B16" s="300"/>
      <c r="C16" s="297">
        <v>43497</v>
      </c>
      <c r="D16" s="320"/>
      <c r="E16" s="300" t="s">
        <v>501</v>
      </c>
      <c r="F16" s="300" t="s">
        <v>62</v>
      </c>
      <c r="G16" s="300" t="s">
        <v>426</v>
      </c>
      <c r="H16" s="321"/>
      <c r="I16" s="321">
        <v>882425.14</v>
      </c>
      <c r="J16" s="401"/>
      <c r="K16" s="400">
        <v>43497</v>
      </c>
      <c r="L16" s="400">
        <v>43497</v>
      </c>
      <c r="M16" s="309" t="s">
        <v>31</v>
      </c>
      <c r="N16" s="300"/>
      <c r="O16" s="456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</row>
    <row r="17" spans="1:77" s="322" customFormat="1" x14ac:dyDescent="0.3">
      <c r="A17" s="319"/>
      <c r="B17" s="300"/>
      <c r="C17" s="297">
        <v>43500</v>
      </c>
      <c r="D17" s="320"/>
      <c r="E17" s="300" t="s">
        <v>230</v>
      </c>
      <c r="F17" s="300" t="s">
        <v>62</v>
      </c>
      <c r="G17" s="300" t="s">
        <v>426</v>
      </c>
      <c r="H17" s="321">
        <v>43378.52</v>
      </c>
      <c r="I17" s="321"/>
      <c r="J17" s="401"/>
      <c r="K17" s="400">
        <v>43500</v>
      </c>
      <c r="L17" s="400">
        <v>43500</v>
      </c>
      <c r="M17" s="309" t="s">
        <v>231</v>
      </c>
      <c r="N17" s="300"/>
      <c r="O17" s="456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</row>
    <row r="18" spans="1:77" x14ac:dyDescent="0.3">
      <c r="B18" s="300" t="s">
        <v>437</v>
      </c>
      <c r="C18" s="297">
        <v>43462</v>
      </c>
      <c r="D18" s="300" t="s">
        <v>115</v>
      </c>
      <c r="E18" s="300" t="s">
        <v>248</v>
      </c>
      <c r="F18" s="300" t="s">
        <v>48</v>
      </c>
      <c r="G18" s="300" t="s">
        <v>217</v>
      </c>
      <c r="H18" s="300"/>
      <c r="I18" s="321">
        <v>11850.17</v>
      </c>
      <c r="J18" s="401"/>
      <c r="K18" s="400">
        <v>43480</v>
      </c>
      <c r="L18" s="400">
        <v>43500</v>
      </c>
      <c r="M18" s="460" t="s">
        <v>31</v>
      </c>
      <c r="N18" s="300" t="s">
        <v>451</v>
      </c>
      <c r="O18" s="300"/>
    </row>
    <row r="19" spans="1:77" x14ac:dyDescent="0.3">
      <c r="B19" s="300" t="s">
        <v>439</v>
      </c>
      <c r="C19" s="297">
        <v>43467</v>
      </c>
      <c r="D19" s="300" t="s">
        <v>111</v>
      </c>
      <c r="E19" s="300" t="s">
        <v>352</v>
      </c>
      <c r="F19" s="300" t="s">
        <v>353</v>
      </c>
      <c r="G19" s="300" t="s">
        <v>217</v>
      </c>
      <c r="H19" s="300"/>
      <c r="I19" s="321">
        <v>12000</v>
      </c>
      <c r="J19" s="401"/>
      <c r="K19" s="400">
        <v>43480</v>
      </c>
      <c r="L19" s="400">
        <v>43500</v>
      </c>
      <c r="M19" s="460" t="s">
        <v>31</v>
      </c>
      <c r="N19" s="300" t="s">
        <v>452</v>
      </c>
      <c r="O19" s="300"/>
    </row>
    <row r="20" spans="1:77" x14ac:dyDescent="0.3">
      <c r="B20" s="300" t="s">
        <v>441</v>
      </c>
      <c r="C20" s="297">
        <v>43460</v>
      </c>
      <c r="D20" s="300" t="s">
        <v>168</v>
      </c>
      <c r="E20" s="300" t="s">
        <v>356</v>
      </c>
      <c r="F20" s="300" t="s">
        <v>357</v>
      </c>
      <c r="G20" s="300" t="s">
        <v>217</v>
      </c>
      <c r="H20" s="298"/>
      <c r="I20" s="299">
        <v>10000</v>
      </c>
      <c r="J20" s="299"/>
      <c r="K20" s="400">
        <v>43480</v>
      </c>
      <c r="L20" s="400">
        <v>43500</v>
      </c>
      <c r="M20" s="460" t="s">
        <v>31</v>
      </c>
      <c r="N20" s="300" t="s">
        <v>453</v>
      </c>
      <c r="O20" s="456"/>
    </row>
    <row r="21" spans="1:77" ht="13.8" x14ac:dyDescent="0.3">
      <c r="B21" s="323">
        <v>69650</v>
      </c>
      <c r="C21" s="297">
        <v>43467</v>
      </c>
      <c r="D21" s="300" t="s">
        <v>376</v>
      </c>
      <c r="E21" s="300" t="s">
        <v>375</v>
      </c>
      <c r="F21" s="300" t="s">
        <v>377</v>
      </c>
      <c r="G21" s="355" t="s">
        <v>217</v>
      </c>
      <c r="H21" s="353"/>
      <c r="I21" s="321">
        <v>4000</v>
      </c>
      <c r="J21" s="399"/>
      <c r="K21" s="400">
        <v>43497</v>
      </c>
      <c r="L21" s="400">
        <v>43500</v>
      </c>
      <c r="M21" s="460" t="s">
        <v>31</v>
      </c>
      <c r="N21" s="352"/>
      <c r="O21" s="355"/>
    </row>
    <row r="22" spans="1:77" s="322" customFormat="1" x14ac:dyDescent="0.3">
      <c r="A22" s="319"/>
      <c r="B22" s="300" t="s">
        <v>443</v>
      </c>
      <c r="C22" s="297">
        <v>43462</v>
      </c>
      <c r="D22" s="300" t="s">
        <v>165</v>
      </c>
      <c r="E22" s="300" t="s">
        <v>354</v>
      </c>
      <c r="F22" s="300" t="s">
        <v>355</v>
      </c>
      <c r="G22" s="300" t="s">
        <v>217</v>
      </c>
      <c r="H22" s="300"/>
      <c r="I22" s="321">
        <v>5483.35</v>
      </c>
      <c r="J22" s="401"/>
      <c r="K22" s="400">
        <v>43480</v>
      </c>
      <c r="L22" s="400">
        <v>43500</v>
      </c>
      <c r="M22" s="460" t="s">
        <v>31</v>
      </c>
      <c r="N22" s="300" t="s">
        <v>454</v>
      </c>
      <c r="O22" s="456">
        <v>27965.64</v>
      </c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</row>
    <row r="23" spans="1:77" s="322" customFormat="1" x14ac:dyDescent="0.3">
      <c r="A23" s="319"/>
      <c r="B23" s="300">
        <v>16422</v>
      </c>
      <c r="C23" s="297">
        <v>43479</v>
      </c>
      <c r="D23" s="300" t="s">
        <v>129</v>
      </c>
      <c r="E23" s="300" t="s">
        <v>128</v>
      </c>
      <c r="F23" s="300" t="s">
        <v>60</v>
      </c>
      <c r="G23" s="300" t="s">
        <v>256</v>
      </c>
      <c r="H23" s="300"/>
      <c r="I23" s="324">
        <v>45</v>
      </c>
      <c r="J23" s="300"/>
      <c r="K23" s="400">
        <v>43479</v>
      </c>
      <c r="L23" s="400">
        <v>43500</v>
      </c>
      <c r="M23" s="490" t="s">
        <v>31</v>
      </c>
      <c r="N23" s="300" t="s">
        <v>447</v>
      </c>
      <c r="O23" s="300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</row>
    <row r="24" spans="1:77" s="322" customFormat="1" x14ac:dyDescent="0.3">
      <c r="A24" s="319"/>
      <c r="B24" s="300"/>
      <c r="C24" s="297">
        <v>43501</v>
      </c>
      <c r="D24" s="320"/>
      <c r="E24" s="300" t="s">
        <v>230</v>
      </c>
      <c r="F24" s="300" t="s">
        <v>62</v>
      </c>
      <c r="G24" s="300" t="s">
        <v>426</v>
      </c>
      <c r="H24" s="321">
        <v>221426.64</v>
      </c>
      <c r="I24" s="321"/>
      <c r="J24" s="401"/>
      <c r="K24" s="400">
        <v>43501</v>
      </c>
      <c r="L24" s="400">
        <v>43501</v>
      </c>
      <c r="M24" s="309" t="s">
        <v>231</v>
      </c>
      <c r="N24" s="300"/>
      <c r="O24" s="456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</row>
    <row r="25" spans="1:77" s="322" customFormat="1" x14ac:dyDescent="0.3">
      <c r="A25" s="319"/>
      <c r="B25" s="323"/>
      <c r="C25" s="297">
        <v>43501</v>
      </c>
      <c r="D25" s="300"/>
      <c r="E25" s="300" t="s">
        <v>464</v>
      </c>
      <c r="F25" s="300" t="s">
        <v>463</v>
      </c>
      <c r="G25" s="300" t="s">
        <v>256</v>
      </c>
      <c r="H25" s="298"/>
      <c r="I25" s="299">
        <v>197695.64</v>
      </c>
      <c r="J25" s="324"/>
      <c r="K25" s="297">
        <v>43501</v>
      </c>
      <c r="L25" s="297">
        <v>43501</v>
      </c>
      <c r="M25" s="329" t="s">
        <v>31</v>
      </c>
      <c r="N25" s="300"/>
      <c r="O25" s="300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</row>
    <row r="26" spans="1:77" s="322" customFormat="1" x14ac:dyDescent="0.3">
      <c r="A26" s="319"/>
      <c r="B26" s="323"/>
      <c r="C26" s="297">
        <v>43501</v>
      </c>
      <c r="D26" s="300"/>
      <c r="E26" s="300" t="s">
        <v>235</v>
      </c>
      <c r="F26" s="300" t="s">
        <v>234</v>
      </c>
      <c r="G26" s="300" t="s">
        <v>426</v>
      </c>
      <c r="H26" s="298"/>
      <c r="I26" s="299">
        <v>96</v>
      </c>
      <c r="J26" s="324"/>
      <c r="K26" s="297">
        <v>43501</v>
      </c>
      <c r="L26" s="297">
        <v>43501</v>
      </c>
      <c r="M26" s="309"/>
      <c r="N26" s="300"/>
      <c r="O26" s="300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</row>
    <row r="27" spans="1:77" s="322" customFormat="1" x14ac:dyDescent="0.3">
      <c r="A27" s="319"/>
      <c r="B27" s="300">
        <v>42</v>
      </c>
      <c r="C27" s="297">
        <v>43497</v>
      </c>
      <c r="D27" s="300" t="s">
        <v>108</v>
      </c>
      <c r="E27" s="300" t="s">
        <v>469</v>
      </c>
      <c r="F27" s="300" t="s">
        <v>371</v>
      </c>
      <c r="G27" s="300" t="s">
        <v>256</v>
      </c>
      <c r="H27" s="300"/>
      <c r="I27" s="321">
        <v>23625</v>
      </c>
      <c r="J27" s="321"/>
      <c r="K27" s="297">
        <v>43501</v>
      </c>
      <c r="L27" s="297">
        <v>43501</v>
      </c>
      <c r="M27" s="460" t="s">
        <v>31</v>
      </c>
      <c r="N27" s="300"/>
      <c r="O27" s="300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</row>
    <row r="28" spans="1:77" s="322" customFormat="1" x14ac:dyDescent="0.3">
      <c r="A28" s="319"/>
      <c r="B28" s="300"/>
      <c r="C28" s="297">
        <v>43501</v>
      </c>
      <c r="D28" s="320"/>
      <c r="E28" s="300" t="s">
        <v>96</v>
      </c>
      <c r="F28" s="300" t="s">
        <v>234</v>
      </c>
      <c r="G28" s="300" t="s">
        <v>426</v>
      </c>
      <c r="H28" s="300"/>
      <c r="I28" s="321">
        <v>10</v>
      </c>
      <c r="J28" s="321"/>
      <c r="K28" s="297">
        <v>43501</v>
      </c>
      <c r="L28" s="297">
        <v>43501</v>
      </c>
      <c r="M28" s="460" t="s">
        <v>31</v>
      </c>
      <c r="N28" s="300"/>
      <c r="O28" s="300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</row>
    <row r="29" spans="1:77" s="322" customFormat="1" x14ac:dyDescent="0.3">
      <c r="A29" s="319"/>
      <c r="B29" s="300"/>
      <c r="C29" s="297">
        <v>43502</v>
      </c>
      <c r="D29" s="320"/>
      <c r="E29" s="300" t="s">
        <v>230</v>
      </c>
      <c r="F29" s="300" t="s">
        <v>62</v>
      </c>
      <c r="G29" s="300" t="s">
        <v>426</v>
      </c>
      <c r="H29" s="321">
        <v>8481.7900000000009</v>
      </c>
      <c r="I29" s="321"/>
      <c r="J29" s="401"/>
      <c r="K29" s="400">
        <v>43502</v>
      </c>
      <c r="L29" s="400">
        <v>43502</v>
      </c>
      <c r="M29" s="309" t="s">
        <v>231</v>
      </c>
      <c r="N29" s="300"/>
      <c r="O29" s="456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</row>
    <row r="30" spans="1:77" s="322" customFormat="1" x14ac:dyDescent="0.3">
      <c r="A30" s="319"/>
      <c r="B30" s="300">
        <v>257796</v>
      </c>
      <c r="C30" s="297">
        <v>43474</v>
      </c>
      <c r="D30" s="300" t="s">
        <v>214</v>
      </c>
      <c r="E30" s="300" t="s">
        <v>213</v>
      </c>
      <c r="F30" s="300" t="s">
        <v>80</v>
      </c>
      <c r="G30" s="300" t="s">
        <v>256</v>
      </c>
      <c r="H30" s="300"/>
      <c r="I30" s="321">
        <v>767.83</v>
      </c>
      <c r="J30" s="401"/>
      <c r="K30" s="297">
        <v>43502</v>
      </c>
      <c r="L30" s="297">
        <v>43502</v>
      </c>
      <c r="M30" s="329" t="s">
        <v>31</v>
      </c>
      <c r="N30" s="300"/>
      <c r="O30" s="300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</row>
    <row r="31" spans="1:77" s="322" customFormat="1" ht="11.25" customHeight="1" x14ac:dyDescent="0.3">
      <c r="A31" s="319"/>
      <c r="B31" s="354"/>
      <c r="C31" s="351">
        <v>43471</v>
      </c>
      <c r="D31" s="300" t="s">
        <v>241</v>
      </c>
      <c r="E31" s="300" t="s">
        <v>242</v>
      </c>
      <c r="F31" s="320" t="s">
        <v>240</v>
      </c>
      <c r="G31" s="300" t="s">
        <v>256</v>
      </c>
      <c r="H31" s="324"/>
      <c r="I31" s="324">
        <v>871.17</v>
      </c>
      <c r="J31" s="358"/>
      <c r="K31" s="297">
        <v>43502</v>
      </c>
      <c r="L31" s="297">
        <v>43502</v>
      </c>
      <c r="M31" s="329" t="s">
        <v>31</v>
      </c>
      <c r="N31" s="355"/>
      <c r="O31" s="355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</row>
    <row r="32" spans="1:77" s="322" customFormat="1" x14ac:dyDescent="0.3">
      <c r="A32" s="319"/>
      <c r="B32" s="323"/>
      <c r="C32" s="297">
        <v>43502</v>
      </c>
      <c r="D32" s="300"/>
      <c r="E32" s="300" t="s">
        <v>464</v>
      </c>
      <c r="F32" s="300" t="s">
        <v>467</v>
      </c>
      <c r="G32" s="300" t="s">
        <v>256</v>
      </c>
      <c r="H32" s="296"/>
      <c r="I32" s="328">
        <v>1731.73</v>
      </c>
      <c r="J32" s="399"/>
      <c r="K32" s="297">
        <v>43502</v>
      </c>
      <c r="L32" s="297">
        <v>43502</v>
      </c>
      <c r="M32" s="329" t="s">
        <v>31</v>
      </c>
      <c r="N32" s="300"/>
      <c r="O32" s="300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</row>
    <row r="33" spans="1:77" s="322" customFormat="1" x14ac:dyDescent="0.3">
      <c r="A33" s="319"/>
      <c r="B33" s="416"/>
      <c r="C33" s="297">
        <v>43502</v>
      </c>
      <c r="D33" s="416"/>
      <c r="E33" s="300" t="s">
        <v>464</v>
      </c>
      <c r="F33" s="416" t="s">
        <v>468</v>
      </c>
      <c r="G33" s="300" t="s">
        <v>256</v>
      </c>
      <c r="H33" s="416"/>
      <c r="I33" s="489">
        <v>1728.64</v>
      </c>
      <c r="J33" s="418"/>
      <c r="K33" s="297">
        <v>43502</v>
      </c>
      <c r="L33" s="297">
        <v>43502</v>
      </c>
      <c r="M33" s="329" t="s">
        <v>31</v>
      </c>
      <c r="N33" s="439"/>
      <c r="O33" s="416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</row>
    <row r="34" spans="1:77" s="322" customFormat="1" x14ac:dyDescent="0.3">
      <c r="A34" s="319"/>
      <c r="B34" s="300"/>
      <c r="C34" s="297">
        <v>43502</v>
      </c>
      <c r="D34" s="320"/>
      <c r="E34" s="300" t="s">
        <v>96</v>
      </c>
      <c r="F34" s="300" t="s">
        <v>234</v>
      </c>
      <c r="G34" s="300" t="s">
        <v>426</v>
      </c>
      <c r="H34" s="300"/>
      <c r="I34" s="321">
        <v>10</v>
      </c>
      <c r="J34" s="321"/>
      <c r="K34" s="297">
        <v>43502</v>
      </c>
      <c r="L34" s="297">
        <v>43502</v>
      </c>
      <c r="M34" s="460" t="s">
        <v>31</v>
      </c>
      <c r="N34" s="300"/>
      <c r="O34" s="300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</row>
    <row r="35" spans="1:77" s="486" customFormat="1" x14ac:dyDescent="0.3">
      <c r="A35" s="485"/>
      <c r="B35" s="323"/>
      <c r="C35" s="297">
        <v>43502</v>
      </c>
      <c r="D35" s="300"/>
      <c r="E35" s="300" t="s">
        <v>464</v>
      </c>
      <c r="F35" s="320" t="s">
        <v>465</v>
      </c>
      <c r="G35" s="300" t="s">
        <v>256</v>
      </c>
      <c r="H35" s="298"/>
      <c r="I35" s="299">
        <v>1708.99</v>
      </c>
      <c r="J35" s="324"/>
      <c r="K35" s="297">
        <v>43502</v>
      </c>
      <c r="L35" s="297">
        <v>43502</v>
      </c>
      <c r="M35" s="329" t="s">
        <v>31</v>
      </c>
      <c r="N35" s="300" t="s">
        <v>502</v>
      </c>
      <c r="O35" s="300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485"/>
      <c r="AK35" s="485"/>
      <c r="AL35" s="485"/>
      <c r="AM35" s="485"/>
      <c r="AN35" s="485"/>
      <c r="AO35" s="485"/>
      <c r="AP35" s="485"/>
      <c r="AQ35" s="485"/>
      <c r="AR35" s="485"/>
      <c r="AS35" s="485"/>
      <c r="AT35" s="485"/>
      <c r="AU35" s="485"/>
      <c r="AV35" s="485"/>
      <c r="AW35" s="485"/>
      <c r="AX35" s="485"/>
      <c r="AY35" s="485"/>
      <c r="AZ35" s="485"/>
      <c r="BA35" s="485"/>
      <c r="BB35" s="485"/>
      <c r="BC35" s="485"/>
      <c r="BD35" s="485"/>
      <c r="BE35" s="485"/>
      <c r="BF35" s="485"/>
      <c r="BG35" s="485"/>
      <c r="BH35" s="485"/>
      <c r="BI35" s="485"/>
      <c r="BJ35" s="485"/>
      <c r="BK35" s="485"/>
      <c r="BL35" s="485"/>
      <c r="BM35" s="485"/>
      <c r="BN35" s="485"/>
      <c r="BO35" s="485"/>
      <c r="BP35" s="485"/>
      <c r="BQ35" s="485"/>
      <c r="BR35" s="485"/>
      <c r="BS35" s="485"/>
      <c r="BT35" s="485"/>
      <c r="BU35" s="485"/>
      <c r="BV35" s="485"/>
      <c r="BW35" s="485"/>
      <c r="BX35" s="485"/>
      <c r="BY35" s="485"/>
    </row>
    <row r="36" spans="1:77" s="322" customFormat="1" x14ac:dyDescent="0.3">
      <c r="A36" s="319"/>
      <c r="B36" s="323"/>
      <c r="C36" s="297">
        <v>43502</v>
      </c>
      <c r="D36" s="300"/>
      <c r="E36" s="300" t="s">
        <v>464</v>
      </c>
      <c r="F36" s="320" t="s">
        <v>466</v>
      </c>
      <c r="G36" s="300" t="s">
        <v>256</v>
      </c>
      <c r="H36" s="298"/>
      <c r="I36" s="299">
        <v>1663.43</v>
      </c>
      <c r="J36" s="324"/>
      <c r="K36" s="297">
        <v>43502</v>
      </c>
      <c r="L36" s="297">
        <v>43502</v>
      </c>
      <c r="M36" s="329" t="s">
        <v>31</v>
      </c>
      <c r="N36" s="300" t="s">
        <v>502</v>
      </c>
      <c r="O36" s="300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</row>
    <row r="37" spans="1:77" s="322" customFormat="1" x14ac:dyDescent="0.3">
      <c r="A37" s="319"/>
      <c r="B37" s="300"/>
      <c r="C37" s="297">
        <v>43503</v>
      </c>
      <c r="D37" s="320"/>
      <c r="E37" s="300" t="s">
        <v>230</v>
      </c>
      <c r="F37" s="300" t="s">
        <v>62</v>
      </c>
      <c r="G37" s="300" t="s">
        <v>426</v>
      </c>
      <c r="H37" s="321">
        <v>19482.830000000002</v>
      </c>
      <c r="I37" s="321"/>
      <c r="J37" s="401"/>
      <c r="K37" s="400">
        <v>43503</v>
      </c>
      <c r="L37" s="400">
        <v>43503</v>
      </c>
      <c r="M37" s="309" t="s">
        <v>231</v>
      </c>
      <c r="N37" s="300"/>
      <c r="O37" s="456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</row>
    <row r="38" spans="1:77" s="322" customFormat="1" x14ac:dyDescent="0.3">
      <c r="A38" s="319"/>
      <c r="B38" s="323">
        <v>39680544</v>
      </c>
      <c r="C38" s="297">
        <v>43500</v>
      </c>
      <c r="D38" s="320" t="s">
        <v>155</v>
      </c>
      <c r="E38" s="300" t="s">
        <v>94</v>
      </c>
      <c r="F38" s="320" t="s">
        <v>244</v>
      </c>
      <c r="G38" s="300" t="s">
        <v>426</v>
      </c>
      <c r="H38" s="298"/>
      <c r="I38" s="299">
        <v>537.9</v>
      </c>
      <c r="J38" s="324"/>
      <c r="K38" s="297">
        <v>43530</v>
      </c>
      <c r="L38" s="297">
        <v>43503</v>
      </c>
      <c r="M38" s="329" t="s">
        <v>31</v>
      </c>
      <c r="N38" s="300"/>
      <c r="O38" s="300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</row>
    <row r="39" spans="1:77" s="322" customFormat="1" ht="20.399999999999999" x14ac:dyDescent="0.3">
      <c r="A39" s="319"/>
      <c r="B39" s="323">
        <v>5443913</v>
      </c>
      <c r="C39" s="297">
        <v>43500</v>
      </c>
      <c r="D39" s="320" t="s">
        <v>163</v>
      </c>
      <c r="E39" s="300" t="s">
        <v>85</v>
      </c>
      <c r="F39" s="487" t="s">
        <v>458</v>
      </c>
      <c r="G39" s="300" t="s">
        <v>426</v>
      </c>
      <c r="H39" s="298"/>
      <c r="I39" s="299">
        <v>28.35</v>
      </c>
      <c r="J39" s="324"/>
      <c r="K39" s="297">
        <v>43529</v>
      </c>
      <c r="L39" s="297">
        <v>43503</v>
      </c>
      <c r="M39" s="329" t="s">
        <v>31</v>
      </c>
      <c r="N39" s="300"/>
      <c r="O39" s="300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</row>
    <row r="40" spans="1:77" s="322" customFormat="1" ht="20.399999999999999" x14ac:dyDescent="0.3">
      <c r="A40" s="319"/>
      <c r="B40" s="323">
        <v>39678791</v>
      </c>
      <c r="C40" s="297">
        <v>43500</v>
      </c>
      <c r="D40" s="300" t="s">
        <v>155</v>
      </c>
      <c r="E40" s="300" t="s">
        <v>94</v>
      </c>
      <c r="F40" s="487" t="s">
        <v>459</v>
      </c>
      <c r="G40" s="300" t="s">
        <v>426</v>
      </c>
      <c r="H40" s="298"/>
      <c r="I40" s="299">
        <v>16.97</v>
      </c>
      <c r="J40" s="324"/>
      <c r="K40" s="297">
        <v>43530</v>
      </c>
      <c r="L40" s="297">
        <v>43503</v>
      </c>
      <c r="M40" s="329" t="s">
        <v>31</v>
      </c>
      <c r="N40" s="300"/>
      <c r="O40" s="300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</row>
    <row r="41" spans="1:77" s="322" customFormat="1" x14ac:dyDescent="0.3">
      <c r="A41" s="319"/>
      <c r="B41" s="323"/>
      <c r="C41" s="297">
        <v>43496</v>
      </c>
      <c r="D41" s="300"/>
      <c r="E41" s="300" t="s">
        <v>461</v>
      </c>
      <c r="F41" s="320" t="s">
        <v>462</v>
      </c>
      <c r="G41" s="300" t="s">
        <v>256</v>
      </c>
      <c r="H41" s="298"/>
      <c r="I41" s="299">
        <v>18899.61</v>
      </c>
      <c r="J41" s="324"/>
      <c r="K41" s="297">
        <v>43503</v>
      </c>
      <c r="L41" s="297">
        <v>43503</v>
      </c>
      <c r="M41" s="329" t="s">
        <v>31</v>
      </c>
      <c r="N41" s="300"/>
      <c r="O41" s="300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</row>
    <row r="42" spans="1:77" s="322" customFormat="1" x14ac:dyDescent="0.3">
      <c r="A42" s="319"/>
      <c r="B42" s="300"/>
      <c r="C42" s="297">
        <v>43504</v>
      </c>
      <c r="D42" s="320"/>
      <c r="E42" s="300" t="s">
        <v>230</v>
      </c>
      <c r="F42" s="300" t="s">
        <v>62</v>
      </c>
      <c r="G42" s="300" t="s">
        <v>426</v>
      </c>
      <c r="H42" s="321">
        <v>93055.82</v>
      </c>
      <c r="I42" s="321"/>
      <c r="J42" s="401"/>
      <c r="K42" s="400">
        <v>43504</v>
      </c>
      <c r="L42" s="400">
        <v>43504</v>
      </c>
      <c r="M42" s="309" t="s">
        <v>231</v>
      </c>
      <c r="N42" s="300"/>
      <c r="O42" s="456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</row>
    <row r="43" spans="1:77" s="322" customFormat="1" x14ac:dyDescent="0.3">
      <c r="A43" s="319"/>
      <c r="B43" s="300"/>
      <c r="C43" s="297">
        <v>43504</v>
      </c>
      <c r="D43" s="320"/>
      <c r="E43" s="300" t="s">
        <v>230</v>
      </c>
      <c r="F43" s="300" t="s">
        <v>62</v>
      </c>
      <c r="G43" s="300" t="s">
        <v>426</v>
      </c>
      <c r="H43" s="321">
        <v>1067.53</v>
      </c>
      <c r="I43" s="321"/>
      <c r="J43" s="401"/>
      <c r="K43" s="400">
        <v>43504</v>
      </c>
      <c r="L43" s="400">
        <v>43504</v>
      </c>
      <c r="M43" s="309" t="s">
        <v>231</v>
      </c>
      <c r="N43" s="300"/>
      <c r="O43" s="456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</row>
    <row r="44" spans="1:77" s="322" customFormat="1" ht="11.25" customHeight="1" x14ac:dyDescent="0.2">
      <c r="A44" s="319"/>
      <c r="B44" s="473">
        <v>120</v>
      </c>
      <c r="C44" s="168">
        <v>43496</v>
      </c>
      <c r="D44" s="473" t="s">
        <v>115</v>
      </c>
      <c r="E44" s="473" t="s">
        <v>248</v>
      </c>
      <c r="F44" s="320" t="s">
        <v>48</v>
      </c>
      <c r="G44" s="473" t="s">
        <v>256</v>
      </c>
      <c r="H44" s="473"/>
      <c r="I44" s="474">
        <v>39276.39</v>
      </c>
      <c r="J44" s="474"/>
      <c r="K44" s="475">
        <v>43511</v>
      </c>
      <c r="L44" s="475">
        <v>43504</v>
      </c>
      <c r="M44" s="488" t="s">
        <v>31</v>
      </c>
      <c r="N44" s="300" t="s">
        <v>451</v>
      </c>
      <c r="O44" s="484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</row>
    <row r="45" spans="1:77" s="322" customFormat="1" x14ac:dyDescent="0.3">
      <c r="A45" s="319"/>
      <c r="B45" s="300">
        <v>5522</v>
      </c>
      <c r="C45" s="297">
        <v>43467</v>
      </c>
      <c r="D45" s="300" t="s">
        <v>151</v>
      </c>
      <c r="E45" s="300" t="s">
        <v>470</v>
      </c>
      <c r="F45" s="320" t="s">
        <v>251</v>
      </c>
      <c r="G45" s="300" t="s">
        <v>217</v>
      </c>
      <c r="H45" s="300"/>
      <c r="I45" s="321">
        <v>1221.4000000000001</v>
      </c>
      <c r="J45" s="321"/>
      <c r="K45" s="297">
        <v>43507</v>
      </c>
      <c r="L45" s="297">
        <v>43504</v>
      </c>
      <c r="M45" s="329" t="s">
        <v>31</v>
      </c>
      <c r="N45" s="300"/>
      <c r="O45" s="300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</row>
    <row r="46" spans="1:77" s="322" customFormat="1" x14ac:dyDescent="0.3">
      <c r="A46" s="319"/>
      <c r="B46" s="300">
        <v>725</v>
      </c>
      <c r="C46" s="297">
        <v>43497</v>
      </c>
      <c r="D46" s="320" t="s">
        <v>111</v>
      </c>
      <c r="E46" s="300" t="s">
        <v>352</v>
      </c>
      <c r="F46" s="320" t="s">
        <v>353</v>
      </c>
      <c r="G46" s="300" t="s">
        <v>256</v>
      </c>
      <c r="H46" s="300"/>
      <c r="I46" s="321">
        <v>38000</v>
      </c>
      <c r="J46" s="321"/>
      <c r="K46" s="297">
        <v>43511</v>
      </c>
      <c r="L46" s="297">
        <v>43504</v>
      </c>
      <c r="M46" s="329" t="s">
        <v>31</v>
      </c>
      <c r="N46" s="300"/>
      <c r="O46" s="300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</row>
    <row r="47" spans="1:77" s="420" customFormat="1" x14ac:dyDescent="0.3">
      <c r="A47" s="419"/>
      <c r="B47" s="300"/>
      <c r="C47" s="297">
        <v>43504</v>
      </c>
      <c r="D47" s="300"/>
      <c r="E47" s="300" t="s">
        <v>472</v>
      </c>
      <c r="F47" s="300" t="s">
        <v>150</v>
      </c>
      <c r="G47" s="300" t="s">
        <v>426</v>
      </c>
      <c r="H47" s="300"/>
      <c r="I47" s="321">
        <v>253.25</v>
      </c>
      <c r="J47" s="321"/>
      <c r="K47" s="297">
        <v>43504</v>
      </c>
      <c r="L47" s="297">
        <v>43504</v>
      </c>
      <c r="M47" s="329" t="s">
        <v>31</v>
      </c>
      <c r="N47" s="300"/>
      <c r="O47" s="300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19"/>
      <c r="AJ47" s="419"/>
      <c r="AK47" s="419"/>
      <c r="AL47" s="419"/>
      <c r="AM47" s="419"/>
      <c r="AN47" s="419"/>
      <c r="AO47" s="419"/>
      <c r="AP47" s="419"/>
      <c r="AQ47" s="419"/>
      <c r="AR47" s="419"/>
      <c r="AS47" s="419"/>
      <c r="AT47" s="419"/>
      <c r="AU47" s="419"/>
      <c r="AV47" s="419"/>
      <c r="AW47" s="419"/>
      <c r="AX47" s="419"/>
      <c r="AY47" s="419"/>
      <c r="AZ47" s="419"/>
      <c r="BA47" s="419"/>
      <c r="BB47" s="419"/>
      <c r="BC47" s="419"/>
      <c r="BD47" s="419"/>
      <c r="BE47" s="419"/>
      <c r="BF47" s="419"/>
      <c r="BG47" s="419"/>
      <c r="BH47" s="419"/>
      <c r="BI47" s="419"/>
      <c r="BJ47" s="419"/>
      <c r="BK47" s="419"/>
      <c r="BL47" s="419"/>
      <c r="BM47" s="419"/>
      <c r="BN47" s="419"/>
      <c r="BO47" s="419"/>
      <c r="BP47" s="419"/>
      <c r="BQ47" s="419"/>
      <c r="BR47" s="419"/>
      <c r="BS47" s="419"/>
      <c r="BT47" s="419"/>
      <c r="BU47" s="419"/>
      <c r="BV47" s="419"/>
      <c r="BW47" s="419"/>
      <c r="BX47" s="419"/>
      <c r="BY47" s="419"/>
    </row>
    <row r="48" spans="1:77" s="322" customFormat="1" x14ac:dyDescent="0.3">
      <c r="A48" s="319"/>
      <c r="B48" s="300"/>
      <c r="C48" s="297">
        <v>43504</v>
      </c>
      <c r="D48" s="320"/>
      <c r="E48" s="300" t="s">
        <v>92</v>
      </c>
      <c r="F48" s="320" t="s">
        <v>471</v>
      </c>
      <c r="G48" s="300" t="s">
        <v>426</v>
      </c>
      <c r="H48" s="300"/>
      <c r="I48" s="321">
        <v>13522.31</v>
      </c>
      <c r="J48" s="321"/>
      <c r="K48" s="297">
        <v>43504</v>
      </c>
      <c r="L48" s="297">
        <v>43504</v>
      </c>
      <c r="M48" s="329" t="s">
        <v>31</v>
      </c>
      <c r="N48" s="300"/>
      <c r="O48" s="300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</row>
    <row r="49" spans="1:78" s="322" customFormat="1" x14ac:dyDescent="0.3">
      <c r="A49" s="319"/>
      <c r="B49" s="323">
        <v>26</v>
      </c>
      <c r="C49" s="297">
        <v>43487</v>
      </c>
      <c r="D49" s="300" t="s">
        <v>161</v>
      </c>
      <c r="E49" s="300" t="s">
        <v>83</v>
      </c>
      <c r="F49" s="320" t="s">
        <v>457</v>
      </c>
      <c r="G49" s="300" t="s">
        <v>256</v>
      </c>
      <c r="H49" s="298"/>
      <c r="I49" s="299">
        <v>1800</v>
      </c>
      <c r="J49" s="324"/>
      <c r="K49" s="297">
        <v>43504</v>
      </c>
      <c r="L49" s="297">
        <v>43504</v>
      </c>
      <c r="M49" s="329" t="s">
        <v>31</v>
      </c>
      <c r="N49" s="300"/>
      <c r="O49" s="300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</row>
    <row r="50" spans="1:78" s="322" customFormat="1" x14ac:dyDescent="0.3">
      <c r="A50" s="319"/>
      <c r="B50" s="300"/>
      <c r="C50" s="297">
        <v>43504</v>
      </c>
      <c r="D50" s="320"/>
      <c r="E50" s="300" t="s">
        <v>96</v>
      </c>
      <c r="F50" s="300" t="s">
        <v>234</v>
      </c>
      <c r="G50" s="300" t="s">
        <v>426</v>
      </c>
      <c r="H50" s="300"/>
      <c r="I50" s="321">
        <v>10</v>
      </c>
      <c r="J50" s="321"/>
      <c r="K50" s="297">
        <v>43504</v>
      </c>
      <c r="L50" s="297">
        <v>43504</v>
      </c>
      <c r="M50" s="460" t="s">
        <v>31</v>
      </c>
      <c r="N50" s="300"/>
      <c r="O50" s="300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</row>
    <row r="51" spans="1:78" s="322" customFormat="1" x14ac:dyDescent="0.3">
      <c r="A51" s="319"/>
      <c r="B51" s="300"/>
      <c r="C51" s="297">
        <v>43504</v>
      </c>
      <c r="D51" s="320"/>
      <c r="E51" s="300" t="s">
        <v>96</v>
      </c>
      <c r="F51" s="300" t="s">
        <v>234</v>
      </c>
      <c r="G51" s="300" t="s">
        <v>426</v>
      </c>
      <c r="H51" s="300"/>
      <c r="I51" s="321">
        <v>10</v>
      </c>
      <c r="J51" s="321"/>
      <c r="K51" s="297">
        <v>43504</v>
      </c>
      <c r="L51" s="297">
        <v>43504</v>
      </c>
      <c r="M51" s="460" t="s">
        <v>31</v>
      </c>
      <c r="N51" s="300"/>
      <c r="O51" s="300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</row>
    <row r="52" spans="1:78" s="322" customFormat="1" x14ac:dyDescent="0.3">
      <c r="A52" s="319"/>
      <c r="B52" s="300"/>
      <c r="C52" s="297">
        <v>43504</v>
      </c>
      <c r="D52" s="320"/>
      <c r="E52" s="300" t="s">
        <v>96</v>
      </c>
      <c r="F52" s="300" t="s">
        <v>234</v>
      </c>
      <c r="G52" s="300" t="s">
        <v>426</v>
      </c>
      <c r="H52" s="300"/>
      <c r="I52" s="321">
        <v>10</v>
      </c>
      <c r="J52" s="321"/>
      <c r="K52" s="297">
        <v>43504</v>
      </c>
      <c r="L52" s="297">
        <v>43504</v>
      </c>
      <c r="M52" s="460" t="s">
        <v>31</v>
      </c>
      <c r="N52" s="300"/>
      <c r="O52" s="300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</row>
    <row r="53" spans="1:78" s="322" customFormat="1" x14ac:dyDescent="0.3">
      <c r="A53" s="319"/>
      <c r="B53" s="300"/>
      <c r="C53" s="297">
        <v>43504</v>
      </c>
      <c r="D53" s="320"/>
      <c r="E53" s="300" t="s">
        <v>96</v>
      </c>
      <c r="F53" s="300" t="s">
        <v>234</v>
      </c>
      <c r="G53" s="300" t="s">
        <v>426</v>
      </c>
      <c r="H53" s="300"/>
      <c r="I53" s="321">
        <v>10</v>
      </c>
      <c r="J53" s="321"/>
      <c r="K53" s="297">
        <v>43504</v>
      </c>
      <c r="L53" s="297">
        <v>43504</v>
      </c>
      <c r="M53" s="460" t="s">
        <v>31</v>
      </c>
      <c r="N53" s="300"/>
      <c r="O53" s="300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</row>
    <row r="54" spans="1:78" s="322" customFormat="1" x14ac:dyDescent="0.3">
      <c r="A54" s="319"/>
      <c r="B54" s="300"/>
      <c r="C54" s="297">
        <v>43504</v>
      </c>
      <c r="D54" s="320"/>
      <c r="E54" s="300" t="s">
        <v>96</v>
      </c>
      <c r="F54" s="300" t="s">
        <v>234</v>
      </c>
      <c r="G54" s="300" t="s">
        <v>426</v>
      </c>
      <c r="H54" s="300"/>
      <c r="I54" s="321">
        <v>10</v>
      </c>
      <c r="J54" s="321"/>
      <c r="K54" s="297">
        <v>43504</v>
      </c>
      <c r="L54" s="297">
        <v>43504</v>
      </c>
      <c r="M54" s="460" t="s">
        <v>31</v>
      </c>
      <c r="N54" s="300"/>
      <c r="O54" s="300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</row>
    <row r="55" spans="1:78" s="322" customFormat="1" x14ac:dyDescent="0.3">
      <c r="A55" s="319"/>
      <c r="B55" s="300"/>
      <c r="C55" s="297">
        <v>43507</v>
      </c>
      <c r="D55" s="320"/>
      <c r="E55" s="300" t="s">
        <v>230</v>
      </c>
      <c r="F55" s="300" t="s">
        <v>62</v>
      </c>
      <c r="G55" s="300" t="s">
        <v>426</v>
      </c>
      <c r="H55" s="321">
        <v>1302.27</v>
      </c>
      <c r="I55" s="321"/>
      <c r="J55" s="401"/>
      <c r="K55" s="400">
        <v>43507</v>
      </c>
      <c r="L55" s="400">
        <v>43507</v>
      </c>
      <c r="M55" s="309" t="s">
        <v>231</v>
      </c>
      <c r="N55" s="300"/>
      <c r="O55" s="456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</row>
    <row r="56" spans="1:78" s="322" customFormat="1" x14ac:dyDescent="0.3">
      <c r="A56" s="319"/>
      <c r="B56" s="323">
        <v>258041</v>
      </c>
      <c r="C56" s="297">
        <v>43479</v>
      </c>
      <c r="D56" s="300" t="s">
        <v>214</v>
      </c>
      <c r="E56" s="300" t="s">
        <v>213</v>
      </c>
      <c r="F56" s="300" t="s">
        <v>456</v>
      </c>
      <c r="G56" s="300" t="s">
        <v>256</v>
      </c>
      <c r="H56" s="298"/>
      <c r="I56" s="324">
        <v>1302.27</v>
      </c>
      <c r="J56" s="300"/>
      <c r="K56" s="297">
        <v>43507</v>
      </c>
      <c r="L56" s="297">
        <v>43507</v>
      </c>
      <c r="M56" s="329" t="s">
        <v>31</v>
      </c>
      <c r="N56" s="300"/>
      <c r="O56" s="300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</row>
    <row r="57" spans="1:78" s="322" customFormat="1" x14ac:dyDescent="0.3">
      <c r="A57" s="319"/>
      <c r="B57" s="300"/>
      <c r="C57" s="297">
        <v>43508</v>
      </c>
      <c r="D57" s="320"/>
      <c r="E57" s="300" t="s">
        <v>230</v>
      </c>
      <c r="F57" s="300" t="s">
        <v>62</v>
      </c>
      <c r="G57" s="300" t="s">
        <v>426</v>
      </c>
      <c r="H57" s="321">
        <v>46120.25</v>
      </c>
      <c r="I57" s="321"/>
      <c r="J57" s="401"/>
      <c r="K57" s="400">
        <v>43508</v>
      </c>
      <c r="L57" s="400">
        <v>43508</v>
      </c>
      <c r="M57" s="309" t="s">
        <v>231</v>
      </c>
      <c r="N57" s="300"/>
      <c r="O57" s="456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</row>
    <row r="58" spans="1:78" s="182" customFormat="1" ht="13.8" x14ac:dyDescent="0.3">
      <c r="A58" s="24"/>
      <c r="B58" s="300">
        <v>1</v>
      </c>
      <c r="C58" s="297">
        <v>43497</v>
      </c>
      <c r="D58" s="300" t="s">
        <v>168</v>
      </c>
      <c r="E58" s="300" t="s">
        <v>356</v>
      </c>
      <c r="F58" s="320" t="s">
        <v>357</v>
      </c>
      <c r="G58" s="300" t="s">
        <v>256</v>
      </c>
      <c r="H58" s="300"/>
      <c r="I58" s="321">
        <v>40000</v>
      </c>
      <c r="J58" s="321"/>
      <c r="K58" s="297">
        <v>43514</v>
      </c>
      <c r="L58" s="400">
        <v>43508</v>
      </c>
      <c r="M58" s="329" t="s">
        <v>31</v>
      </c>
      <c r="N58" s="300"/>
      <c r="O58" s="300"/>
      <c r="P58" s="355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</row>
    <row r="59" spans="1:78" s="322" customFormat="1" ht="13.8" x14ac:dyDescent="0.3">
      <c r="A59" s="319"/>
      <c r="B59" s="416" t="s">
        <v>422</v>
      </c>
      <c r="C59" s="297">
        <v>43468</v>
      </c>
      <c r="D59" s="416" t="s">
        <v>160</v>
      </c>
      <c r="E59" s="416" t="s">
        <v>258</v>
      </c>
      <c r="F59" s="424" t="s">
        <v>259</v>
      </c>
      <c r="G59" s="300" t="s">
        <v>256</v>
      </c>
      <c r="H59" s="353"/>
      <c r="I59" s="350">
        <v>6100.25</v>
      </c>
      <c r="J59" s="401"/>
      <c r="K59" s="297">
        <v>43490</v>
      </c>
      <c r="L59" s="400">
        <v>43508</v>
      </c>
      <c r="M59" s="423" t="s">
        <v>31</v>
      </c>
      <c r="N59" s="355"/>
      <c r="O59" s="355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  <c r="BY59" s="319"/>
    </row>
    <row r="60" spans="1:78" s="322" customFormat="1" x14ac:dyDescent="0.3">
      <c r="A60" s="319"/>
      <c r="B60" s="300"/>
      <c r="C60" s="297">
        <v>43508</v>
      </c>
      <c r="D60" s="320"/>
      <c r="E60" s="300" t="s">
        <v>96</v>
      </c>
      <c r="F60" s="300" t="s">
        <v>234</v>
      </c>
      <c r="G60" s="300" t="s">
        <v>426</v>
      </c>
      <c r="H60" s="300"/>
      <c r="I60" s="321">
        <v>10</v>
      </c>
      <c r="J60" s="321"/>
      <c r="K60" s="400">
        <v>43508</v>
      </c>
      <c r="L60" s="400">
        <v>43508</v>
      </c>
      <c r="M60" s="460" t="s">
        <v>31</v>
      </c>
      <c r="N60" s="300"/>
      <c r="O60" s="300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</row>
    <row r="61" spans="1:78" s="322" customFormat="1" x14ac:dyDescent="0.3">
      <c r="A61" s="319"/>
      <c r="B61" s="300"/>
      <c r="C61" s="297">
        <v>43508</v>
      </c>
      <c r="D61" s="320"/>
      <c r="E61" s="300" t="s">
        <v>96</v>
      </c>
      <c r="F61" s="300" t="s">
        <v>234</v>
      </c>
      <c r="G61" s="300" t="s">
        <v>426</v>
      </c>
      <c r="H61" s="300"/>
      <c r="I61" s="321">
        <v>10</v>
      </c>
      <c r="J61" s="321"/>
      <c r="K61" s="400">
        <v>43508</v>
      </c>
      <c r="L61" s="400">
        <v>43508</v>
      </c>
      <c r="M61" s="460" t="s">
        <v>31</v>
      </c>
      <c r="N61" s="300"/>
      <c r="O61" s="300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</row>
    <row r="62" spans="1:78" s="322" customFormat="1" x14ac:dyDescent="0.3">
      <c r="A62" s="319"/>
      <c r="B62" s="300"/>
      <c r="C62" s="297">
        <v>43509</v>
      </c>
      <c r="D62" s="320"/>
      <c r="E62" s="300" t="s">
        <v>230</v>
      </c>
      <c r="F62" s="300" t="s">
        <v>62</v>
      </c>
      <c r="G62" s="300" t="s">
        <v>426</v>
      </c>
      <c r="H62" s="321">
        <v>24469.93</v>
      </c>
      <c r="I62" s="321"/>
      <c r="J62" s="401"/>
      <c r="K62" s="400">
        <v>43509</v>
      </c>
      <c r="L62" s="400">
        <v>43509</v>
      </c>
      <c r="M62" s="309" t="s">
        <v>231</v>
      </c>
      <c r="N62" s="300"/>
      <c r="O62" s="456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BU62" s="319"/>
      <c r="BV62" s="319"/>
      <c r="BW62" s="319"/>
      <c r="BX62" s="319"/>
    </row>
    <row r="63" spans="1:78" s="322" customFormat="1" ht="11.25" customHeight="1" x14ac:dyDescent="0.3">
      <c r="A63" s="319"/>
      <c r="B63" s="300">
        <v>1505</v>
      </c>
      <c r="C63" s="297">
        <v>43501</v>
      </c>
      <c r="D63" s="300" t="s">
        <v>165</v>
      </c>
      <c r="E63" s="300" t="s">
        <v>354</v>
      </c>
      <c r="F63" s="300" t="s">
        <v>355</v>
      </c>
      <c r="G63" s="300" t="s">
        <v>256</v>
      </c>
      <c r="H63" s="300"/>
      <c r="I63" s="401">
        <v>24469.93</v>
      </c>
      <c r="J63" s="300"/>
      <c r="K63" s="400">
        <v>43514</v>
      </c>
      <c r="L63" s="400">
        <v>43509</v>
      </c>
      <c r="M63" s="329" t="s">
        <v>31</v>
      </c>
      <c r="N63" s="300" t="s">
        <v>454</v>
      </c>
      <c r="O63" s="456">
        <v>27965.64</v>
      </c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</row>
    <row r="64" spans="1:78" s="322" customFormat="1" x14ac:dyDescent="0.3">
      <c r="A64" s="319"/>
      <c r="B64" s="300"/>
      <c r="C64" s="297">
        <v>43510</v>
      </c>
      <c r="D64" s="320"/>
      <c r="E64" s="300" t="s">
        <v>230</v>
      </c>
      <c r="F64" s="300" t="s">
        <v>62</v>
      </c>
      <c r="G64" s="300" t="s">
        <v>426</v>
      </c>
      <c r="H64" s="321">
        <v>413922.51</v>
      </c>
      <c r="I64" s="321"/>
      <c r="J64" s="401"/>
      <c r="K64" s="400">
        <v>43510</v>
      </c>
      <c r="L64" s="400">
        <v>43510</v>
      </c>
      <c r="M64" s="309" t="s">
        <v>231</v>
      </c>
      <c r="N64" s="300"/>
      <c r="O64" s="456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</row>
    <row r="65" spans="1:78" s="322" customFormat="1" x14ac:dyDescent="0.3">
      <c r="A65" s="319"/>
      <c r="B65" s="300">
        <v>5510</v>
      </c>
      <c r="C65" s="308">
        <v>43509</v>
      </c>
      <c r="D65" s="320" t="s">
        <v>477</v>
      </c>
      <c r="E65" s="300" t="s">
        <v>478</v>
      </c>
      <c r="F65" s="320" t="s">
        <v>479</v>
      </c>
      <c r="G65" s="300" t="s">
        <v>426</v>
      </c>
      <c r="H65" s="320"/>
      <c r="I65" s="321">
        <v>620</v>
      </c>
      <c r="J65" s="321"/>
      <c r="K65" s="297">
        <v>43510</v>
      </c>
      <c r="L65" s="297">
        <v>43510</v>
      </c>
      <c r="M65" s="329" t="s">
        <v>31</v>
      </c>
      <c r="N65" s="300"/>
      <c r="O65" s="300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</row>
    <row r="66" spans="1:78" s="322" customFormat="1" x14ac:dyDescent="0.3">
      <c r="A66" s="319"/>
      <c r="B66" s="323">
        <v>258184</v>
      </c>
      <c r="C66" s="308">
        <v>43482</v>
      </c>
      <c r="D66" s="320" t="s">
        <v>214</v>
      </c>
      <c r="E66" s="300" t="s">
        <v>213</v>
      </c>
      <c r="F66" s="320" t="s">
        <v>80</v>
      </c>
      <c r="G66" s="300" t="s">
        <v>256</v>
      </c>
      <c r="H66" s="493"/>
      <c r="I66" s="299">
        <v>534.42999999999995</v>
      </c>
      <c r="J66" s="324"/>
      <c r="K66" s="297">
        <v>43510</v>
      </c>
      <c r="L66" s="297">
        <v>43510</v>
      </c>
      <c r="M66" s="329" t="s">
        <v>31</v>
      </c>
      <c r="N66" s="320"/>
      <c r="O66" s="300"/>
      <c r="P66" s="319"/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</row>
    <row r="67" spans="1:78" s="322" customFormat="1" x14ac:dyDescent="0.3">
      <c r="A67" s="319"/>
      <c r="B67" s="300">
        <v>255</v>
      </c>
      <c r="C67" s="297">
        <v>43816</v>
      </c>
      <c r="D67" s="300" t="s">
        <v>480</v>
      </c>
      <c r="E67" s="300" t="s">
        <v>481</v>
      </c>
      <c r="F67" s="300" t="s">
        <v>263</v>
      </c>
      <c r="G67" s="300" t="s">
        <v>217</v>
      </c>
      <c r="H67" s="300"/>
      <c r="I67" s="321">
        <v>3519.38</v>
      </c>
      <c r="K67" s="297">
        <v>43510</v>
      </c>
      <c r="L67" s="297">
        <v>43510</v>
      </c>
      <c r="M67" s="460" t="s">
        <v>31</v>
      </c>
      <c r="N67" s="300"/>
      <c r="O67" s="300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</row>
    <row r="68" spans="1:78" s="322" customFormat="1" ht="14.25" customHeight="1" x14ac:dyDescent="0.3">
      <c r="A68" s="319"/>
      <c r="B68" s="300">
        <v>26</v>
      </c>
      <c r="C68" s="297">
        <v>43504</v>
      </c>
      <c r="D68" s="300" t="s">
        <v>503</v>
      </c>
      <c r="E68" s="300" t="s">
        <v>504</v>
      </c>
      <c r="F68" s="300" t="s">
        <v>263</v>
      </c>
      <c r="G68" s="300" t="s">
        <v>256</v>
      </c>
      <c r="H68" s="300"/>
      <c r="I68" s="321">
        <v>409228.7</v>
      </c>
      <c r="K68" s="297">
        <v>43510</v>
      </c>
      <c r="L68" s="297">
        <v>43510</v>
      </c>
      <c r="M68" s="460" t="s">
        <v>31</v>
      </c>
      <c r="N68" s="300"/>
      <c r="O68" s="300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</row>
    <row r="69" spans="1:78" s="322" customFormat="1" x14ac:dyDescent="0.3">
      <c r="A69" s="319"/>
      <c r="B69" s="300"/>
      <c r="C69" s="297">
        <v>43510</v>
      </c>
      <c r="D69" s="320"/>
      <c r="E69" s="300" t="s">
        <v>96</v>
      </c>
      <c r="F69" s="300" t="s">
        <v>234</v>
      </c>
      <c r="G69" s="300" t="s">
        <v>426</v>
      </c>
      <c r="H69" s="300"/>
      <c r="I69" s="321">
        <v>10</v>
      </c>
      <c r="J69" s="321"/>
      <c r="K69" s="297">
        <v>43510</v>
      </c>
      <c r="L69" s="297">
        <v>43510</v>
      </c>
      <c r="M69" s="460" t="s">
        <v>31</v>
      </c>
      <c r="N69" s="300"/>
      <c r="O69" s="300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</row>
    <row r="70" spans="1:78" s="322" customFormat="1" x14ac:dyDescent="0.3">
      <c r="A70" s="319"/>
      <c r="B70" s="300"/>
      <c r="C70" s="297">
        <v>43510</v>
      </c>
      <c r="D70" s="320"/>
      <c r="E70" s="300" t="s">
        <v>96</v>
      </c>
      <c r="F70" s="300" t="s">
        <v>234</v>
      </c>
      <c r="G70" s="300" t="s">
        <v>426</v>
      </c>
      <c r="H70" s="300"/>
      <c r="I70" s="321">
        <v>10</v>
      </c>
      <c r="J70" s="321"/>
      <c r="K70" s="297">
        <v>43510</v>
      </c>
      <c r="L70" s="297">
        <v>43510</v>
      </c>
      <c r="M70" s="460" t="s">
        <v>31</v>
      </c>
      <c r="N70" s="300"/>
      <c r="O70" s="300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</row>
    <row r="71" spans="1:78" s="322" customFormat="1" x14ac:dyDescent="0.3">
      <c r="A71" s="319"/>
      <c r="B71" s="300"/>
      <c r="C71" s="297">
        <v>43511</v>
      </c>
      <c r="D71" s="320"/>
      <c r="E71" s="300" t="s">
        <v>230</v>
      </c>
      <c r="F71" s="300" t="s">
        <v>62</v>
      </c>
      <c r="G71" s="300" t="s">
        <v>426</v>
      </c>
      <c r="H71" s="321">
        <v>14789.14</v>
      </c>
      <c r="I71" s="321"/>
      <c r="J71" s="401"/>
      <c r="K71" s="400">
        <v>43511</v>
      </c>
      <c r="L71" s="400">
        <v>43511</v>
      </c>
      <c r="M71" s="309" t="s">
        <v>231</v>
      </c>
      <c r="N71" s="300"/>
      <c r="O71" s="456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</row>
    <row r="72" spans="1:78" s="322" customFormat="1" x14ac:dyDescent="0.3">
      <c r="A72" s="319"/>
      <c r="B72" s="300"/>
      <c r="C72" s="297">
        <v>43511</v>
      </c>
      <c r="D72" s="320"/>
      <c r="E72" s="300" t="s">
        <v>505</v>
      </c>
      <c r="F72" s="300" t="s">
        <v>234</v>
      </c>
      <c r="G72" s="300" t="s">
        <v>426</v>
      </c>
      <c r="H72" s="321"/>
      <c r="I72" s="321">
        <v>144</v>
      </c>
      <c r="J72" s="401"/>
      <c r="K72" s="400">
        <v>43511</v>
      </c>
      <c r="L72" s="400">
        <v>43511</v>
      </c>
      <c r="M72" s="309" t="s">
        <v>31</v>
      </c>
      <c r="N72" s="300"/>
      <c r="O72" s="456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</row>
    <row r="73" spans="1:78" s="322" customFormat="1" ht="10.5" customHeight="1" x14ac:dyDescent="0.3">
      <c r="A73" s="319"/>
      <c r="B73" s="300">
        <v>956</v>
      </c>
      <c r="C73" s="297">
        <v>43488</v>
      </c>
      <c r="D73" s="300" t="s">
        <v>420</v>
      </c>
      <c r="E73" s="300" t="s">
        <v>485</v>
      </c>
      <c r="F73" s="300" t="s">
        <v>421</v>
      </c>
      <c r="G73" s="300" t="s">
        <v>217</v>
      </c>
      <c r="H73" s="300"/>
      <c r="I73" s="321">
        <v>450.41</v>
      </c>
      <c r="J73" s="401"/>
      <c r="K73" s="297">
        <v>43503</v>
      </c>
      <c r="L73" s="400">
        <v>43511</v>
      </c>
      <c r="M73" s="329" t="s">
        <v>31</v>
      </c>
      <c r="N73" s="300"/>
      <c r="O73" s="300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</row>
    <row r="74" spans="1:78" s="182" customFormat="1" ht="13.8" x14ac:dyDescent="0.3">
      <c r="A74" s="24"/>
      <c r="B74" s="300">
        <v>70191</v>
      </c>
      <c r="C74" s="297">
        <v>43502</v>
      </c>
      <c r="D74" s="300" t="s">
        <v>376</v>
      </c>
      <c r="E74" s="300" t="s">
        <v>375</v>
      </c>
      <c r="F74" s="300" t="s">
        <v>377</v>
      </c>
      <c r="G74" s="300" t="s">
        <v>256</v>
      </c>
      <c r="H74" s="300"/>
      <c r="I74" s="321">
        <v>4000</v>
      </c>
      <c r="J74" s="300"/>
      <c r="K74" s="400">
        <v>43531</v>
      </c>
      <c r="L74" s="400">
        <v>43511</v>
      </c>
      <c r="M74" s="329" t="s">
        <v>31</v>
      </c>
      <c r="N74" s="300"/>
      <c r="O74" s="300"/>
      <c r="P74" s="355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</row>
    <row r="75" spans="1:78" s="322" customFormat="1" ht="10.5" customHeight="1" x14ac:dyDescent="0.3">
      <c r="A75" s="319"/>
      <c r="B75" s="466">
        <v>50364</v>
      </c>
      <c r="C75" s="297">
        <v>43473</v>
      </c>
      <c r="D75" s="309" t="s">
        <v>143</v>
      </c>
      <c r="E75" s="309" t="s">
        <v>386</v>
      </c>
      <c r="F75" s="309" t="s">
        <v>24</v>
      </c>
      <c r="G75" s="309" t="s">
        <v>256</v>
      </c>
      <c r="H75" s="468"/>
      <c r="I75" s="321">
        <v>2503.6</v>
      </c>
      <c r="J75" s="328"/>
      <c r="K75" s="400">
        <v>43503</v>
      </c>
      <c r="L75" s="400">
        <v>43511</v>
      </c>
      <c r="M75" s="329" t="s">
        <v>31</v>
      </c>
      <c r="N75" s="309"/>
      <c r="O75" s="30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</row>
    <row r="76" spans="1:78" s="182" customFormat="1" ht="13.8" x14ac:dyDescent="0.3">
      <c r="A76" s="24"/>
      <c r="B76" s="323">
        <v>599</v>
      </c>
      <c r="C76" s="297">
        <v>43501</v>
      </c>
      <c r="D76" s="300" t="s">
        <v>170</v>
      </c>
      <c r="E76" s="300" t="s">
        <v>369</v>
      </c>
      <c r="F76" s="300" t="s">
        <v>225</v>
      </c>
      <c r="G76" s="300" t="s">
        <v>426</v>
      </c>
      <c r="H76" s="324"/>
      <c r="I76" s="324">
        <v>3116.13</v>
      </c>
      <c r="J76" s="324"/>
      <c r="K76" s="400">
        <v>43510</v>
      </c>
      <c r="L76" s="297">
        <v>43511</v>
      </c>
      <c r="M76" s="329" t="s">
        <v>31</v>
      </c>
      <c r="N76" s="300"/>
      <c r="O76" s="300"/>
      <c r="P76" s="355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</row>
    <row r="77" spans="1:78" s="322" customFormat="1" x14ac:dyDescent="0.3">
      <c r="A77" s="319"/>
      <c r="B77" s="300">
        <v>915</v>
      </c>
      <c r="C77" s="297">
        <v>43511</v>
      </c>
      <c r="D77" s="300" t="s">
        <v>482</v>
      </c>
      <c r="E77" s="300" t="s">
        <v>483</v>
      </c>
      <c r="F77" s="320" t="s">
        <v>99</v>
      </c>
      <c r="G77" s="300" t="s">
        <v>426</v>
      </c>
      <c r="H77" s="300"/>
      <c r="I77" s="495">
        <v>4535</v>
      </c>
      <c r="J77" s="321"/>
      <c r="K77" s="297">
        <v>43511</v>
      </c>
      <c r="L77" s="400">
        <v>43511</v>
      </c>
      <c r="M77" s="329" t="s">
        <v>31</v>
      </c>
      <c r="N77" s="300"/>
      <c r="O77" s="300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</row>
    <row r="78" spans="1:78" s="322" customFormat="1" x14ac:dyDescent="0.3">
      <c r="A78" s="319"/>
      <c r="B78" s="300"/>
      <c r="C78" s="297">
        <v>43511</v>
      </c>
      <c r="D78" s="320"/>
      <c r="E78" s="300" t="s">
        <v>96</v>
      </c>
      <c r="F78" s="300" t="s">
        <v>234</v>
      </c>
      <c r="G78" s="300" t="s">
        <v>426</v>
      </c>
      <c r="H78" s="300"/>
      <c r="I78" s="321">
        <v>10</v>
      </c>
      <c r="J78" s="321"/>
      <c r="K78" s="297">
        <v>43511</v>
      </c>
      <c r="L78" s="297">
        <v>43511</v>
      </c>
      <c r="M78" s="460" t="s">
        <v>31</v>
      </c>
      <c r="N78" s="300"/>
      <c r="O78" s="300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</row>
    <row r="79" spans="1:78" s="322" customFormat="1" x14ac:dyDescent="0.3">
      <c r="A79" s="319"/>
      <c r="B79" s="300"/>
      <c r="C79" s="297">
        <v>43511</v>
      </c>
      <c r="D79" s="320"/>
      <c r="E79" s="300" t="s">
        <v>96</v>
      </c>
      <c r="F79" s="300" t="s">
        <v>234</v>
      </c>
      <c r="G79" s="300" t="s">
        <v>426</v>
      </c>
      <c r="H79" s="300"/>
      <c r="I79" s="321">
        <v>10</v>
      </c>
      <c r="J79" s="321"/>
      <c r="K79" s="297">
        <v>43511</v>
      </c>
      <c r="L79" s="297">
        <v>43511</v>
      </c>
      <c r="M79" s="460" t="s">
        <v>31</v>
      </c>
      <c r="N79" s="300"/>
      <c r="O79" s="300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</row>
    <row r="80" spans="1:78" s="322" customFormat="1" x14ac:dyDescent="0.3">
      <c r="A80" s="319"/>
      <c r="B80" s="300"/>
      <c r="C80" s="297">
        <v>43511</v>
      </c>
      <c r="D80" s="320"/>
      <c r="E80" s="300" t="s">
        <v>96</v>
      </c>
      <c r="F80" s="300" t="s">
        <v>234</v>
      </c>
      <c r="G80" s="300" t="s">
        <v>426</v>
      </c>
      <c r="H80" s="300"/>
      <c r="I80" s="321">
        <v>10</v>
      </c>
      <c r="J80" s="321"/>
      <c r="K80" s="297">
        <v>43511</v>
      </c>
      <c r="L80" s="297">
        <v>43511</v>
      </c>
      <c r="M80" s="460" t="s">
        <v>31</v>
      </c>
      <c r="N80" s="300"/>
      <c r="O80" s="300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</row>
    <row r="81" spans="1:78" s="322" customFormat="1" x14ac:dyDescent="0.3">
      <c r="A81" s="319"/>
      <c r="B81" s="300"/>
      <c r="C81" s="297">
        <v>43511</v>
      </c>
      <c r="D81" s="320"/>
      <c r="E81" s="300" t="s">
        <v>96</v>
      </c>
      <c r="F81" s="300" t="s">
        <v>234</v>
      </c>
      <c r="G81" s="300" t="s">
        <v>426</v>
      </c>
      <c r="H81" s="300"/>
      <c r="I81" s="321">
        <v>10</v>
      </c>
      <c r="J81" s="321"/>
      <c r="K81" s="297">
        <v>43511</v>
      </c>
      <c r="L81" s="297">
        <v>43511</v>
      </c>
      <c r="M81" s="460" t="s">
        <v>31</v>
      </c>
      <c r="N81" s="300"/>
      <c r="O81" s="300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</row>
    <row r="82" spans="1:78" s="322" customFormat="1" x14ac:dyDescent="0.3">
      <c r="A82" s="319"/>
      <c r="B82" s="300"/>
      <c r="C82" s="297">
        <v>43514</v>
      </c>
      <c r="D82" s="320"/>
      <c r="E82" s="300" t="s">
        <v>230</v>
      </c>
      <c r="F82" s="300" t="s">
        <v>62</v>
      </c>
      <c r="G82" s="300" t="s">
        <v>426</v>
      </c>
      <c r="H82" s="321">
        <v>1407.99</v>
      </c>
      <c r="I82" s="321"/>
      <c r="J82" s="401"/>
      <c r="K82" s="400">
        <v>43514</v>
      </c>
      <c r="L82" s="400">
        <v>43514</v>
      </c>
      <c r="M82" s="309" t="s">
        <v>231</v>
      </c>
      <c r="N82" s="300"/>
      <c r="O82" s="456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</row>
    <row r="83" spans="1:78" s="472" customFormat="1" ht="12" customHeight="1" x14ac:dyDescent="0.3">
      <c r="B83" s="323">
        <v>6956</v>
      </c>
      <c r="C83" s="297">
        <v>43482</v>
      </c>
      <c r="D83" s="300" t="s">
        <v>432</v>
      </c>
      <c r="E83" s="300" t="s">
        <v>431</v>
      </c>
      <c r="F83" s="416" t="s">
        <v>24</v>
      </c>
      <c r="G83" s="300" t="s">
        <v>256</v>
      </c>
      <c r="H83" s="298"/>
      <c r="I83" s="299">
        <v>1188</v>
      </c>
      <c r="J83" s="299"/>
      <c r="K83" s="297">
        <v>43512</v>
      </c>
      <c r="L83" s="297">
        <v>43514</v>
      </c>
      <c r="M83" s="329" t="s">
        <v>31</v>
      </c>
      <c r="N83" s="310"/>
      <c r="O83" s="319"/>
      <c r="P83" s="476"/>
      <c r="Q83" s="476"/>
      <c r="R83" s="476"/>
      <c r="S83" s="476"/>
      <c r="T83" s="476"/>
      <c r="U83" s="476"/>
      <c r="V83" s="476"/>
      <c r="W83" s="476"/>
      <c r="X83" s="476"/>
      <c r="Y83" s="476"/>
      <c r="Z83" s="476"/>
      <c r="AA83" s="476"/>
      <c r="AB83" s="476"/>
      <c r="AC83" s="476"/>
      <c r="AD83" s="476"/>
      <c r="AE83" s="476"/>
      <c r="AF83" s="476"/>
      <c r="AG83" s="476"/>
      <c r="AH83" s="476"/>
      <c r="AI83" s="476"/>
      <c r="AJ83" s="476"/>
    </row>
    <row r="84" spans="1:78" s="182" customFormat="1" ht="12.75" customHeight="1" x14ac:dyDescent="0.3">
      <c r="A84" s="24"/>
      <c r="B84" s="491">
        <v>6129228</v>
      </c>
      <c r="C84" s="492">
        <v>43494</v>
      </c>
      <c r="D84" s="300" t="s">
        <v>106</v>
      </c>
      <c r="E84" s="300" t="s">
        <v>372</v>
      </c>
      <c r="F84" s="300" t="s">
        <v>34</v>
      </c>
      <c r="G84" s="411" t="s">
        <v>256</v>
      </c>
      <c r="H84" s="157"/>
      <c r="I84" s="157">
        <v>219.99</v>
      </c>
      <c r="J84" s="399"/>
      <c r="K84" s="297">
        <v>43511</v>
      </c>
      <c r="L84" s="492">
        <v>43514</v>
      </c>
      <c r="M84" s="193" t="s">
        <v>31</v>
      </c>
      <c r="N84" s="410"/>
      <c r="O84" s="180"/>
      <c r="P84" s="352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</row>
    <row r="85" spans="1:78" s="322" customFormat="1" x14ac:dyDescent="0.3">
      <c r="A85" s="319"/>
      <c r="B85" s="300"/>
      <c r="C85" s="297">
        <v>43515</v>
      </c>
      <c r="D85" s="320"/>
      <c r="E85" s="300" t="s">
        <v>230</v>
      </c>
      <c r="F85" s="300" t="s">
        <v>62</v>
      </c>
      <c r="G85" s="300" t="s">
        <v>426</v>
      </c>
      <c r="H85" s="321">
        <v>6398.52</v>
      </c>
      <c r="I85" s="321"/>
      <c r="J85" s="401"/>
      <c r="K85" s="400">
        <v>43515</v>
      </c>
      <c r="L85" s="400">
        <v>43515</v>
      </c>
      <c r="M85" s="309" t="s">
        <v>231</v>
      </c>
      <c r="N85" s="300"/>
      <c r="O85" s="456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</row>
    <row r="86" spans="1:78" s="322" customFormat="1" ht="11.25" customHeight="1" x14ac:dyDescent="0.3">
      <c r="A86" s="319"/>
      <c r="B86" s="300"/>
      <c r="C86" s="297">
        <v>43514</v>
      </c>
      <c r="D86" s="320"/>
      <c r="E86" s="300" t="s">
        <v>486</v>
      </c>
      <c r="F86" s="300" t="s">
        <v>67</v>
      </c>
      <c r="G86" s="300" t="s">
        <v>426</v>
      </c>
      <c r="H86" s="300"/>
      <c r="I86" s="321">
        <v>6117.54</v>
      </c>
      <c r="J86" s="300"/>
      <c r="K86" s="400">
        <v>43543</v>
      </c>
      <c r="L86" s="400">
        <v>43515</v>
      </c>
      <c r="M86" s="329" t="s">
        <v>31</v>
      </c>
      <c r="N86" s="300"/>
      <c r="O86" s="300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</row>
    <row r="87" spans="1:78" s="322" customFormat="1" x14ac:dyDescent="0.3">
      <c r="A87" s="319"/>
      <c r="B87" s="300"/>
      <c r="C87" s="297">
        <v>43514</v>
      </c>
      <c r="D87" s="320"/>
      <c r="E87" s="300" t="s">
        <v>416</v>
      </c>
      <c r="F87" s="300" t="s">
        <v>487</v>
      </c>
      <c r="G87" s="300" t="s">
        <v>426</v>
      </c>
      <c r="H87" s="300"/>
      <c r="I87" s="321">
        <v>280.98</v>
      </c>
      <c r="J87" s="300"/>
      <c r="K87" s="400">
        <v>43518</v>
      </c>
      <c r="L87" s="400">
        <v>43515</v>
      </c>
      <c r="M87" s="329" t="s">
        <v>31</v>
      </c>
      <c r="N87" s="300"/>
      <c r="O87" s="300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</row>
    <row r="88" spans="1:78" s="322" customFormat="1" x14ac:dyDescent="0.3">
      <c r="A88" s="319"/>
      <c r="B88" s="300"/>
      <c r="C88" s="297">
        <v>43516</v>
      </c>
      <c r="D88" s="320"/>
      <c r="E88" s="300" t="s">
        <v>230</v>
      </c>
      <c r="F88" s="300" t="s">
        <v>62</v>
      </c>
      <c r="G88" s="300" t="s">
        <v>426</v>
      </c>
      <c r="H88" s="321">
        <v>77118.899999999994</v>
      </c>
      <c r="I88" s="321"/>
      <c r="J88" s="401"/>
      <c r="K88" s="400">
        <v>43516</v>
      </c>
      <c r="L88" s="400">
        <v>43516</v>
      </c>
      <c r="M88" s="309" t="s">
        <v>231</v>
      </c>
      <c r="N88" s="300"/>
      <c r="O88" s="456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</row>
    <row r="89" spans="1:78" s="322" customFormat="1" x14ac:dyDescent="0.3">
      <c r="A89" s="319"/>
      <c r="B89" s="300" t="s">
        <v>417</v>
      </c>
      <c r="C89" s="297">
        <v>43826</v>
      </c>
      <c r="D89" s="300" t="s">
        <v>214</v>
      </c>
      <c r="E89" s="300" t="s">
        <v>213</v>
      </c>
      <c r="F89" s="300" t="s">
        <v>418</v>
      </c>
      <c r="G89" s="300" t="s">
        <v>217</v>
      </c>
      <c r="H89" s="300"/>
      <c r="I89" s="321">
        <v>2108</v>
      </c>
      <c r="J89" s="401"/>
      <c r="K89" s="297">
        <v>43489</v>
      </c>
      <c r="L89" s="400">
        <v>43516</v>
      </c>
      <c r="M89" s="329" t="s">
        <v>31</v>
      </c>
      <c r="N89" s="300"/>
      <c r="O89" s="300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</row>
    <row r="90" spans="1:78" x14ac:dyDescent="0.3">
      <c r="B90" s="300" t="s">
        <v>419</v>
      </c>
      <c r="C90" s="297">
        <v>43826</v>
      </c>
      <c r="D90" s="300" t="s">
        <v>214</v>
      </c>
      <c r="E90" s="300" t="s">
        <v>213</v>
      </c>
      <c r="F90" s="300" t="s">
        <v>418</v>
      </c>
      <c r="G90" s="300" t="s">
        <v>217</v>
      </c>
      <c r="H90" s="300"/>
      <c r="I90" s="321">
        <v>685.61</v>
      </c>
      <c r="J90" s="401"/>
      <c r="K90" s="297">
        <v>43489</v>
      </c>
      <c r="L90" s="400">
        <v>43516</v>
      </c>
      <c r="M90" s="329" t="s">
        <v>31</v>
      </c>
      <c r="N90" s="300"/>
      <c r="O90" s="300"/>
    </row>
    <row r="91" spans="1:78" s="322" customFormat="1" ht="11.25" customHeight="1" x14ac:dyDescent="0.3">
      <c r="A91" s="319"/>
      <c r="B91" s="500"/>
      <c r="C91" s="409">
        <v>43465</v>
      </c>
      <c r="D91" s="501"/>
      <c r="E91" s="7" t="s">
        <v>496</v>
      </c>
      <c r="F91" s="340" t="s">
        <v>494</v>
      </c>
      <c r="G91" s="410" t="s">
        <v>256</v>
      </c>
      <c r="H91" s="412"/>
      <c r="I91" s="412">
        <v>11142.61</v>
      </c>
      <c r="J91" s="500"/>
      <c r="K91" s="297">
        <v>43516</v>
      </c>
      <c r="L91" s="400">
        <v>43516</v>
      </c>
      <c r="M91" s="498" t="s">
        <v>31</v>
      </c>
      <c r="N91" s="500"/>
      <c r="O91" s="180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</row>
    <row r="92" spans="1:78" s="322" customFormat="1" ht="11.25" customHeight="1" x14ac:dyDescent="0.3">
      <c r="A92" s="319"/>
      <c r="B92" s="500"/>
      <c r="C92" s="409">
        <v>43465</v>
      </c>
      <c r="D92" s="501"/>
      <c r="E92" s="7" t="s">
        <v>495</v>
      </c>
      <c r="F92" s="7" t="s">
        <v>494</v>
      </c>
      <c r="G92" s="410" t="s">
        <v>256</v>
      </c>
      <c r="H92" s="412"/>
      <c r="I92" s="412">
        <v>21629.200000000001</v>
      </c>
      <c r="J92" s="500"/>
      <c r="K92" s="297">
        <v>43516</v>
      </c>
      <c r="L92" s="400">
        <v>43516</v>
      </c>
      <c r="M92" s="498" t="s">
        <v>31</v>
      </c>
      <c r="N92" s="500"/>
      <c r="O92" s="180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</row>
    <row r="93" spans="1:78" s="322" customFormat="1" ht="11.25" customHeight="1" x14ac:dyDescent="0.3">
      <c r="A93" s="319"/>
      <c r="B93" s="323"/>
      <c r="C93" s="297">
        <v>43515</v>
      </c>
      <c r="D93" s="320"/>
      <c r="E93" s="300" t="s">
        <v>383</v>
      </c>
      <c r="F93" s="300" t="s">
        <v>403</v>
      </c>
      <c r="G93" s="300" t="s">
        <v>426</v>
      </c>
      <c r="H93" s="430"/>
      <c r="I93" s="299">
        <v>2633.82</v>
      </c>
      <c r="J93" s="418"/>
      <c r="K93" s="297">
        <v>43518</v>
      </c>
      <c r="L93" s="297">
        <v>43516</v>
      </c>
      <c r="M93" s="329" t="s">
        <v>31</v>
      </c>
      <c r="N93" s="300"/>
      <c r="O93" s="300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</row>
    <row r="94" spans="1:78" s="322" customFormat="1" ht="11.25" customHeight="1" x14ac:dyDescent="0.3">
      <c r="A94" s="319"/>
      <c r="B94" s="300"/>
      <c r="C94" s="297">
        <v>43496</v>
      </c>
      <c r="D94" s="320"/>
      <c r="E94" s="300" t="s">
        <v>488</v>
      </c>
      <c r="F94" s="300" t="s">
        <v>489</v>
      </c>
      <c r="G94" s="300" t="s">
        <v>256</v>
      </c>
      <c r="H94" s="300"/>
      <c r="I94" s="321">
        <v>7342.13</v>
      </c>
      <c r="J94" s="300"/>
      <c r="K94" s="400">
        <v>43516</v>
      </c>
      <c r="L94" s="400">
        <v>43516</v>
      </c>
      <c r="M94" s="329" t="s">
        <v>31</v>
      </c>
      <c r="N94" s="300"/>
      <c r="O94" s="300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</row>
    <row r="95" spans="1:78" s="322" customFormat="1" x14ac:dyDescent="0.3">
      <c r="A95" s="319"/>
      <c r="B95" s="300"/>
      <c r="C95" s="297">
        <v>43496</v>
      </c>
      <c r="D95" s="320"/>
      <c r="E95" s="300" t="s">
        <v>488</v>
      </c>
      <c r="F95" s="300" t="s">
        <v>490</v>
      </c>
      <c r="G95" s="300" t="s">
        <v>256</v>
      </c>
      <c r="H95" s="300"/>
      <c r="I95" s="321">
        <v>22760.6</v>
      </c>
      <c r="J95" s="321"/>
      <c r="K95" s="400">
        <v>43516</v>
      </c>
      <c r="L95" s="400">
        <v>43516</v>
      </c>
      <c r="M95" s="329" t="s">
        <v>31</v>
      </c>
      <c r="N95" s="300"/>
      <c r="O95" s="300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</row>
    <row r="96" spans="1:78" s="322" customFormat="1" ht="11.25" customHeight="1" x14ac:dyDescent="0.3">
      <c r="A96" s="319"/>
      <c r="B96" s="496"/>
      <c r="C96" s="409">
        <v>43465</v>
      </c>
      <c r="D96" s="502"/>
      <c r="E96" s="7" t="s">
        <v>373</v>
      </c>
      <c r="F96" s="7" t="s">
        <v>493</v>
      </c>
      <c r="G96" s="410" t="s">
        <v>256</v>
      </c>
      <c r="H96" s="412"/>
      <c r="I96" s="412">
        <v>5614.54</v>
      </c>
      <c r="J96" s="497"/>
      <c r="K96" s="297">
        <v>43516</v>
      </c>
      <c r="L96" s="400">
        <v>43516</v>
      </c>
      <c r="M96" s="498" t="s">
        <v>31</v>
      </c>
      <c r="N96" s="499"/>
      <c r="O96" s="180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</row>
    <row r="97" spans="1:77" s="322" customFormat="1" x14ac:dyDescent="0.3">
      <c r="A97" s="319"/>
      <c r="B97" s="416">
        <v>7776</v>
      </c>
      <c r="C97" s="297">
        <v>43481</v>
      </c>
      <c r="D97" s="424" t="s">
        <v>127</v>
      </c>
      <c r="E97" s="416" t="s">
        <v>38</v>
      </c>
      <c r="F97" s="416" t="s">
        <v>24</v>
      </c>
      <c r="G97" s="416" t="s">
        <v>256</v>
      </c>
      <c r="H97" s="416"/>
      <c r="I97" s="321">
        <v>563.58000000000004</v>
      </c>
      <c r="J97" s="418"/>
      <c r="K97" s="297">
        <v>43511</v>
      </c>
      <c r="L97" s="297">
        <v>43516</v>
      </c>
      <c r="M97" s="329" t="s">
        <v>31</v>
      </c>
      <c r="N97" s="416"/>
      <c r="O97" s="416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</row>
    <row r="98" spans="1:77" s="322" customFormat="1" ht="11.25" customHeight="1" x14ac:dyDescent="0.3">
      <c r="A98" s="319"/>
      <c r="B98" s="300"/>
      <c r="C98" s="297">
        <v>43515</v>
      </c>
      <c r="D98" s="320"/>
      <c r="E98" s="300" t="s">
        <v>486</v>
      </c>
      <c r="F98" s="300" t="s">
        <v>64</v>
      </c>
      <c r="G98" s="300" t="s">
        <v>426</v>
      </c>
      <c r="H98" s="300"/>
      <c r="I98" s="321">
        <v>2638.81</v>
      </c>
      <c r="J98" s="321"/>
      <c r="K98" s="400">
        <v>43516</v>
      </c>
      <c r="L98" s="400">
        <v>43516</v>
      </c>
      <c r="M98" s="498" t="s">
        <v>31</v>
      </c>
      <c r="N98" s="300"/>
      <c r="O98" s="300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  <c r="BW98" s="319"/>
      <c r="BX98" s="319"/>
    </row>
    <row r="99" spans="1:77" s="322" customFormat="1" x14ac:dyDescent="0.3">
      <c r="A99" s="319"/>
      <c r="B99" s="300"/>
      <c r="C99" s="297">
        <v>43517</v>
      </c>
      <c r="D99" s="320"/>
      <c r="E99" s="300" t="s">
        <v>230</v>
      </c>
      <c r="F99" s="300" t="s">
        <v>62</v>
      </c>
      <c r="G99" s="300" t="s">
        <v>426</v>
      </c>
      <c r="H99" s="321">
        <v>7902.21</v>
      </c>
      <c r="I99" s="321"/>
      <c r="J99" s="401"/>
      <c r="K99" s="400">
        <v>43517</v>
      </c>
      <c r="L99" s="400">
        <v>43517</v>
      </c>
      <c r="M99" s="309" t="s">
        <v>231</v>
      </c>
      <c r="N99" s="300"/>
      <c r="O99" s="456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</row>
    <row r="100" spans="1:77" s="322" customFormat="1" ht="11.25" customHeight="1" x14ac:dyDescent="0.3">
      <c r="A100" s="319"/>
      <c r="B100" s="309"/>
      <c r="C100" s="400">
        <v>43515</v>
      </c>
      <c r="D100" s="309"/>
      <c r="E100" s="309" t="s">
        <v>486</v>
      </c>
      <c r="F100" s="309" t="s">
        <v>491</v>
      </c>
      <c r="G100" s="309" t="s">
        <v>426</v>
      </c>
      <c r="H100" s="309"/>
      <c r="I100" s="401">
        <v>3436.19</v>
      </c>
      <c r="J100" s="401"/>
      <c r="K100" s="400">
        <v>43517</v>
      </c>
      <c r="L100" s="400">
        <v>43516</v>
      </c>
      <c r="M100" s="329" t="s">
        <v>31</v>
      </c>
      <c r="N100" s="309"/>
      <c r="O100" s="30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</row>
    <row r="101" spans="1:77" s="322" customFormat="1" ht="11.25" customHeight="1" x14ac:dyDescent="0.3">
      <c r="A101" s="319"/>
      <c r="B101" s="309"/>
      <c r="C101" s="400">
        <v>43515</v>
      </c>
      <c r="D101" s="467"/>
      <c r="E101" s="309" t="s">
        <v>486</v>
      </c>
      <c r="F101" s="494" t="s">
        <v>69</v>
      </c>
      <c r="G101" s="309" t="s">
        <v>426</v>
      </c>
      <c r="H101" s="309"/>
      <c r="I101" s="401">
        <v>3397.15</v>
      </c>
      <c r="J101" s="401"/>
      <c r="K101" s="400">
        <v>43518</v>
      </c>
      <c r="L101" s="400">
        <v>43517</v>
      </c>
      <c r="M101" s="329" t="s">
        <v>31</v>
      </c>
      <c r="N101" s="309"/>
      <c r="O101" s="30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</row>
    <row r="102" spans="1:77" s="322" customFormat="1" ht="11.25" customHeight="1" x14ac:dyDescent="0.3">
      <c r="A102" s="319"/>
      <c r="B102" s="300">
        <v>258698</v>
      </c>
      <c r="C102" s="297">
        <v>43491</v>
      </c>
      <c r="D102" s="320" t="s">
        <v>214</v>
      </c>
      <c r="E102" s="300" t="s">
        <v>213</v>
      </c>
      <c r="F102" s="300" t="s">
        <v>80</v>
      </c>
      <c r="G102" s="300" t="s">
        <v>256</v>
      </c>
      <c r="H102" s="300"/>
      <c r="I102" s="321">
        <v>1068.8699999999999</v>
      </c>
      <c r="J102" s="401"/>
      <c r="K102" s="297">
        <v>43519</v>
      </c>
      <c r="L102" s="297">
        <v>43517</v>
      </c>
      <c r="M102" s="329" t="s">
        <v>31</v>
      </c>
      <c r="N102" s="300"/>
      <c r="O102" s="300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</row>
    <row r="103" spans="1:77" s="322" customFormat="1" ht="11.25" customHeight="1" x14ac:dyDescent="0.3">
      <c r="A103" s="319"/>
      <c r="B103" s="300"/>
      <c r="C103" s="297">
        <v>43521</v>
      </c>
      <c r="D103" s="320"/>
      <c r="E103" s="300" t="s">
        <v>506</v>
      </c>
      <c r="F103" s="300" t="s">
        <v>62</v>
      </c>
      <c r="G103" s="300" t="s">
        <v>426</v>
      </c>
      <c r="H103" s="321">
        <v>11204.66</v>
      </c>
      <c r="I103" s="321"/>
      <c r="J103" s="401"/>
      <c r="K103" s="297">
        <v>43521</v>
      </c>
      <c r="L103" s="297">
        <v>43521</v>
      </c>
      <c r="M103" s="329" t="s">
        <v>231</v>
      </c>
      <c r="N103" s="300"/>
      <c r="O103" s="300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</row>
    <row r="104" spans="1:77" s="322" customFormat="1" ht="11.25" customHeight="1" x14ac:dyDescent="0.3">
      <c r="A104" s="319"/>
      <c r="B104" s="300"/>
      <c r="C104" s="297">
        <v>43515</v>
      </c>
      <c r="D104" s="320"/>
      <c r="E104" s="300" t="s">
        <v>486</v>
      </c>
      <c r="F104" s="434" t="s">
        <v>68</v>
      </c>
      <c r="G104" s="300" t="s">
        <v>426</v>
      </c>
      <c r="H104" s="300"/>
      <c r="I104" s="321">
        <v>3846.56</v>
      </c>
      <c r="J104" s="321"/>
      <c r="K104" s="400">
        <v>43521</v>
      </c>
      <c r="L104" s="400">
        <v>43521</v>
      </c>
      <c r="M104" s="329" t="s">
        <v>31</v>
      </c>
      <c r="N104" s="300"/>
      <c r="O104" s="300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</row>
    <row r="105" spans="1:77" s="322" customFormat="1" ht="12.75" customHeight="1" x14ac:dyDescent="0.3">
      <c r="A105" s="319"/>
      <c r="B105" s="300"/>
      <c r="C105" s="297">
        <v>43515</v>
      </c>
      <c r="D105" s="320"/>
      <c r="E105" s="300" t="s">
        <v>486</v>
      </c>
      <c r="F105" s="434" t="s">
        <v>414</v>
      </c>
      <c r="G105" s="300" t="s">
        <v>426</v>
      </c>
      <c r="H105" s="300"/>
      <c r="I105" s="321">
        <v>3684.2</v>
      </c>
      <c r="J105" s="321"/>
      <c r="K105" s="400">
        <v>43521</v>
      </c>
      <c r="L105" s="400">
        <v>43521</v>
      </c>
      <c r="M105" s="329" t="s">
        <v>31</v>
      </c>
      <c r="N105" s="300"/>
      <c r="O105" s="300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</row>
    <row r="106" spans="1:77" s="322" customFormat="1" ht="12.75" customHeight="1" x14ac:dyDescent="0.3">
      <c r="A106" s="319"/>
      <c r="B106" s="300" t="s">
        <v>507</v>
      </c>
      <c r="C106" s="297">
        <v>43492</v>
      </c>
      <c r="D106" s="320" t="s">
        <v>214</v>
      </c>
      <c r="E106" s="300" t="s">
        <v>213</v>
      </c>
      <c r="F106" s="434" t="s">
        <v>418</v>
      </c>
      <c r="G106" s="300" t="s">
        <v>256</v>
      </c>
      <c r="H106" s="300"/>
      <c r="I106" s="321">
        <v>2000</v>
      </c>
      <c r="J106" s="401"/>
      <c r="K106" s="297">
        <v>43521</v>
      </c>
      <c r="L106" s="400">
        <v>43521</v>
      </c>
      <c r="M106" s="329" t="s">
        <v>31</v>
      </c>
      <c r="N106" s="300"/>
      <c r="O106" s="300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</row>
    <row r="107" spans="1:77" s="322" customFormat="1" ht="12.75" customHeight="1" x14ac:dyDescent="0.3">
      <c r="A107" s="319"/>
      <c r="B107" s="300" t="s">
        <v>508</v>
      </c>
      <c r="C107" s="297">
        <v>43492</v>
      </c>
      <c r="D107" s="320" t="s">
        <v>214</v>
      </c>
      <c r="E107" s="300" t="s">
        <v>213</v>
      </c>
      <c r="F107" s="434" t="s">
        <v>499</v>
      </c>
      <c r="G107" s="300" t="s">
        <v>256</v>
      </c>
      <c r="H107" s="300"/>
      <c r="I107" s="321">
        <v>672.2</v>
      </c>
      <c r="J107" s="401"/>
      <c r="K107" s="297">
        <v>43520</v>
      </c>
      <c r="L107" s="297">
        <v>43521</v>
      </c>
      <c r="M107" s="329" t="s">
        <v>31</v>
      </c>
      <c r="N107" s="300"/>
      <c r="O107" s="300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</row>
    <row r="108" spans="1:77" s="503" customFormat="1" ht="14.4" x14ac:dyDescent="0.3">
      <c r="B108" s="300">
        <v>6822</v>
      </c>
      <c r="C108" s="297">
        <v>43493</v>
      </c>
      <c r="D108" s="300" t="s">
        <v>141</v>
      </c>
      <c r="E108" s="300" t="s">
        <v>475</v>
      </c>
      <c r="F108" s="300" t="s">
        <v>145</v>
      </c>
      <c r="G108" s="300" t="s">
        <v>256</v>
      </c>
      <c r="H108" s="300"/>
      <c r="I108" s="321">
        <v>304.5</v>
      </c>
      <c r="J108" s="321"/>
      <c r="K108" s="297">
        <v>43517</v>
      </c>
      <c r="L108" s="297">
        <v>43521</v>
      </c>
      <c r="M108" s="329" t="s">
        <v>31</v>
      </c>
      <c r="N108" s="300" t="s">
        <v>500</v>
      </c>
      <c r="O108" s="319"/>
    </row>
    <row r="109" spans="1:77" s="1" customFormat="1" ht="14.4" x14ac:dyDescent="0.3">
      <c r="B109" s="300">
        <v>6823</v>
      </c>
      <c r="C109" s="297">
        <v>43493</v>
      </c>
      <c r="D109" s="300" t="s">
        <v>141</v>
      </c>
      <c r="E109" s="300" t="s">
        <v>475</v>
      </c>
      <c r="F109" s="300" t="s">
        <v>145</v>
      </c>
      <c r="G109" s="300" t="s">
        <v>256</v>
      </c>
      <c r="H109" s="300"/>
      <c r="I109" s="321">
        <v>687.2</v>
      </c>
      <c r="J109" s="321"/>
      <c r="K109" s="297">
        <v>43517</v>
      </c>
      <c r="L109" s="297">
        <v>43521</v>
      </c>
      <c r="M109" s="329" t="s">
        <v>31</v>
      </c>
      <c r="N109" s="300" t="s">
        <v>500</v>
      </c>
      <c r="O109" s="319"/>
    </row>
    <row r="110" spans="1:77" s="322" customFormat="1" x14ac:dyDescent="0.3">
      <c r="A110" s="319"/>
      <c r="B110" s="300"/>
      <c r="C110" s="297">
        <v>43521</v>
      </c>
      <c r="D110" s="506"/>
      <c r="E110" s="441" t="s">
        <v>96</v>
      </c>
      <c r="F110" s="441" t="s">
        <v>234</v>
      </c>
      <c r="G110" s="441" t="s">
        <v>426</v>
      </c>
      <c r="H110" s="441"/>
      <c r="I110" s="465">
        <v>10</v>
      </c>
      <c r="J110" s="465"/>
      <c r="K110" s="463">
        <v>43521</v>
      </c>
      <c r="L110" s="463">
        <v>43521</v>
      </c>
      <c r="M110" s="507" t="s">
        <v>31</v>
      </c>
      <c r="N110" s="441"/>
      <c r="O110" s="300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</row>
    <row r="111" spans="1:77" s="1" customFormat="1" ht="14.4" x14ac:dyDescent="0.3">
      <c r="B111" s="416">
        <v>7826</v>
      </c>
      <c r="C111" s="297">
        <v>43483</v>
      </c>
      <c r="D111" s="424" t="s">
        <v>127</v>
      </c>
      <c r="E111" s="416" t="s">
        <v>38</v>
      </c>
      <c r="F111" s="416" t="s">
        <v>24</v>
      </c>
      <c r="G111" s="416" t="s">
        <v>256</v>
      </c>
      <c r="H111" s="416"/>
      <c r="I111" s="416"/>
      <c r="J111" s="418">
        <v>6307.2</v>
      </c>
      <c r="K111" s="297">
        <v>43513</v>
      </c>
      <c r="L111" s="416"/>
      <c r="M111" s="300" t="s">
        <v>25</v>
      </c>
      <c r="N111" s="416"/>
      <c r="O111" s="316"/>
    </row>
    <row r="112" spans="1:77" s="322" customFormat="1" ht="11.25" customHeight="1" x14ac:dyDescent="0.3">
      <c r="A112" s="319"/>
      <c r="B112" s="416">
        <v>7777</v>
      </c>
      <c r="C112" s="297">
        <v>43481</v>
      </c>
      <c r="D112" s="424" t="s">
        <v>127</v>
      </c>
      <c r="E112" s="416" t="s">
        <v>38</v>
      </c>
      <c r="F112" s="439" t="s">
        <v>24</v>
      </c>
      <c r="G112" s="416" t="s">
        <v>256</v>
      </c>
      <c r="H112" s="416"/>
      <c r="I112" s="416"/>
      <c r="J112" s="504">
        <v>5517.14</v>
      </c>
      <c r="K112" s="297">
        <v>43511</v>
      </c>
      <c r="L112" s="416"/>
      <c r="M112" s="434" t="s">
        <v>25</v>
      </c>
      <c r="N112" s="416"/>
      <c r="O112" s="416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</row>
    <row r="113" spans="1:77" s="322" customFormat="1" ht="12.75" customHeight="1" x14ac:dyDescent="0.3">
      <c r="A113" s="319"/>
      <c r="B113" s="416">
        <v>7775</v>
      </c>
      <c r="C113" s="297">
        <v>43481</v>
      </c>
      <c r="D113" s="424" t="s">
        <v>127</v>
      </c>
      <c r="E113" s="416" t="s">
        <v>38</v>
      </c>
      <c r="F113" s="439" t="s">
        <v>24</v>
      </c>
      <c r="G113" s="416" t="s">
        <v>256</v>
      </c>
      <c r="H113" s="416"/>
      <c r="I113" s="416"/>
      <c r="J113" s="418">
        <v>133.91999999999999</v>
      </c>
      <c r="K113" s="297">
        <v>43511</v>
      </c>
      <c r="L113" s="416"/>
      <c r="M113" s="300" t="s">
        <v>25</v>
      </c>
      <c r="N113" s="416"/>
      <c r="O113" s="416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</row>
    <row r="114" spans="1:77" s="322" customFormat="1" ht="11.25" customHeight="1" x14ac:dyDescent="0.3">
      <c r="A114" s="319"/>
      <c r="B114" s="416">
        <v>7791</v>
      </c>
      <c r="C114" s="297">
        <v>43481</v>
      </c>
      <c r="D114" s="424" t="s">
        <v>127</v>
      </c>
      <c r="E114" s="416" t="s">
        <v>38</v>
      </c>
      <c r="F114" s="439" t="s">
        <v>246</v>
      </c>
      <c r="G114" s="416" t="s">
        <v>256</v>
      </c>
      <c r="H114" s="416"/>
      <c r="I114" s="416"/>
      <c r="J114" s="418">
        <v>12856.81</v>
      </c>
      <c r="K114" s="297">
        <v>43511</v>
      </c>
      <c r="L114" s="416"/>
      <c r="M114" s="300" t="s">
        <v>25</v>
      </c>
      <c r="N114" s="416"/>
      <c r="O114" s="416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</row>
    <row r="115" spans="1:77" s="322" customFormat="1" ht="12.75" customHeight="1" x14ac:dyDescent="0.3">
      <c r="A115" s="319"/>
      <c r="B115" s="323">
        <v>108777</v>
      </c>
      <c r="C115" s="297">
        <v>43480</v>
      </c>
      <c r="D115" s="320" t="s">
        <v>154</v>
      </c>
      <c r="E115" s="300" t="s">
        <v>27</v>
      </c>
      <c r="F115" s="439" t="s">
        <v>246</v>
      </c>
      <c r="G115" s="300" t="s">
        <v>256</v>
      </c>
      <c r="H115" s="298"/>
      <c r="I115" s="299"/>
      <c r="J115" s="328">
        <v>3851.36</v>
      </c>
      <c r="K115" s="297">
        <v>43510</v>
      </c>
      <c r="L115" s="297"/>
      <c r="M115" s="300" t="s">
        <v>25</v>
      </c>
      <c r="N115" s="300"/>
      <c r="O115" s="300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  <c r="BI115" s="319"/>
      <c r="BJ115" s="319"/>
      <c r="BK115" s="319"/>
      <c r="BL115" s="319"/>
      <c r="BM115" s="319"/>
      <c r="BN115" s="319"/>
      <c r="BO115" s="319"/>
      <c r="BP115" s="319"/>
      <c r="BQ115" s="319"/>
      <c r="BR115" s="319"/>
      <c r="BS115" s="319"/>
      <c r="BT115" s="319"/>
      <c r="BU115" s="319"/>
      <c r="BV115" s="319"/>
      <c r="BW115" s="319"/>
      <c r="BX115" s="319"/>
    </row>
    <row r="116" spans="1:77" s="322" customFormat="1" ht="11.25" customHeight="1" x14ac:dyDescent="0.3">
      <c r="A116" s="319"/>
      <c r="B116" s="323">
        <v>108787</v>
      </c>
      <c r="C116" s="297">
        <v>43480</v>
      </c>
      <c r="D116" s="320" t="s">
        <v>154</v>
      </c>
      <c r="E116" s="300" t="s">
        <v>27</v>
      </c>
      <c r="F116" s="416" t="s">
        <v>246</v>
      </c>
      <c r="G116" s="300" t="s">
        <v>256</v>
      </c>
      <c r="H116" s="298"/>
      <c r="I116" s="299"/>
      <c r="J116" s="328">
        <v>6628.2</v>
      </c>
      <c r="K116" s="297">
        <v>43510</v>
      </c>
      <c r="L116" s="297"/>
      <c r="M116" s="300" t="s">
        <v>25</v>
      </c>
      <c r="N116" s="300"/>
      <c r="O116" s="300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</row>
    <row r="117" spans="1:77" s="322" customFormat="1" ht="12.75" customHeight="1" x14ac:dyDescent="0.3">
      <c r="A117" s="319"/>
      <c r="B117" s="323">
        <v>10</v>
      </c>
      <c r="C117" s="297">
        <v>43391</v>
      </c>
      <c r="D117" s="300" t="s">
        <v>164</v>
      </c>
      <c r="E117" s="300" t="s">
        <v>181</v>
      </c>
      <c r="F117" s="300" t="s">
        <v>182</v>
      </c>
      <c r="G117" s="300" t="s">
        <v>59</v>
      </c>
      <c r="H117" s="315"/>
      <c r="I117" s="299"/>
      <c r="J117" s="299">
        <v>10685</v>
      </c>
      <c r="K117" s="297">
        <v>43434</v>
      </c>
      <c r="L117" s="297"/>
      <c r="M117" s="309" t="s">
        <v>25</v>
      </c>
      <c r="N117" s="310" t="s">
        <v>250</v>
      </c>
      <c r="O117" s="300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</row>
    <row r="118" spans="1:77" s="322" customFormat="1" ht="11.25" customHeight="1" x14ac:dyDescent="0.3">
      <c r="A118" s="319"/>
      <c r="B118" s="323" t="s">
        <v>221</v>
      </c>
      <c r="C118" s="297">
        <v>43405</v>
      </c>
      <c r="D118" s="300" t="s">
        <v>169</v>
      </c>
      <c r="E118" s="300" t="s">
        <v>222</v>
      </c>
      <c r="F118" s="300" t="s">
        <v>223</v>
      </c>
      <c r="G118" s="300" t="s">
        <v>98</v>
      </c>
      <c r="H118" s="298"/>
      <c r="I118" s="314"/>
      <c r="J118" s="324">
        <v>1920</v>
      </c>
      <c r="K118" s="297">
        <v>43424</v>
      </c>
      <c r="L118" s="297"/>
      <c r="M118" s="309" t="s">
        <v>25</v>
      </c>
      <c r="N118" s="300"/>
      <c r="O118" s="300" t="s">
        <v>224</v>
      </c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319"/>
      <c r="BW118" s="319"/>
      <c r="BX118" s="319"/>
    </row>
    <row r="119" spans="1:77" s="322" customFormat="1" ht="12.75" customHeight="1" x14ac:dyDescent="0.3">
      <c r="A119" s="319"/>
      <c r="B119" s="323">
        <v>392</v>
      </c>
      <c r="C119" s="297">
        <v>43405</v>
      </c>
      <c r="D119" s="300" t="s">
        <v>169</v>
      </c>
      <c r="E119" s="300" t="s">
        <v>222</v>
      </c>
      <c r="F119" s="300" t="s">
        <v>225</v>
      </c>
      <c r="G119" s="300" t="s">
        <v>98</v>
      </c>
      <c r="H119" s="298"/>
      <c r="I119" s="314"/>
      <c r="J119" s="401">
        <v>7605.62</v>
      </c>
      <c r="K119" s="297">
        <v>43424</v>
      </c>
      <c r="L119" s="297"/>
      <c r="M119" s="309" t="s">
        <v>25</v>
      </c>
      <c r="N119" s="300"/>
      <c r="O119" s="300" t="s">
        <v>226</v>
      </c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</row>
    <row r="120" spans="1:77" s="322" customFormat="1" ht="11.25" customHeight="1" x14ac:dyDescent="0.3">
      <c r="A120" s="319"/>
      <c r="B120" s="323">
        <v>201862</v>
      </c>
      <c r="C120" s="297">
        <v>43388</v>
      </c>
      <c r="D120" s="300" t="s">
        <v>171</v>
      </c>
      <c r="E120" s="300" t="s">
        <v>180</v>
      </c>
      <c r="F120" s="300" t="s">
        <v>172</v>
      </c>
      <c r="G120" s="300" t="s">
        <v>43</v>
      </c>
      <c r="H120" s="315"/>
      <c r="I120" s="299"/>
      <c r="J120" s="401">
        <v>613.59</v>
      </c>
      <c r="K120" s="297">
        <v>43434</v>
      </c>
      <c r="L120" s="297"/>
      <c r="M120" s="309" t="s">
        <v>25</v>
      </c>
      <c r="N120" s="300"/>
      <c r="O120" s="300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  <c r="BJ120" s="319"/>
      <c r="BK120" s="319"/>
      <c r="BL120" s="319"/>
      <c r="BM120" s="319"/>
      <c r="BN120" s="319"/>
      <c r="BO120" s="319"/>
      <c r="BP120" s="319"/>
      <c r="BQ120" s="319"/>
      <c r="BR120" s="319"/>
      <c r="BS120" s="319"/>
      <c r="BT120" s="319"/>
      <c r="BU120" s="319"/>
      <c r="BV120" s="319"/>
      <c r="BW120" s="319"/>
      <c r="BX120" s="319"/>
    </row>
    <row r="121" spans="1:77" s="322" customFormat="1" x14ac:dyDescent="0.3">
      <c r="A121" s="319"/>
      <c r="B121" s="323">
        <v>201861</v>
      </c>
      <c r="C121" s="297">
        <v>43388</v>
      </c>
      <c r="D121" s="300" t="s">
        <v>171</v>
      </c>
      <c r="E121" s="300" t="s">
        <v>180</v>
      </c>
      <c r="F121" s="300" t="s">
        <v>172</v>
      </c>
      <c r="G121" s="300" t="s">
        <v>86</v>
      </c>
      <c r="H121" s="315"/>
      <c r="I121" s="299"/>
      <c r="J121" s="401">
        <v>3556.16</v>
      </c>
      <c r="K121" s="297">
        <v>43434</v>
      </c>
      <c r="L121" s="297"/>
      <c r="M121" s="309" t="s">
        <v>25</v>
      </c>
      <c r="N121" s="300"/>
      <c r="O121" s="300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  <c r="BJ121" s="319"/>
      <c r="BK121" s="319"/>
      <c r="BL121" s="319"/>
      <c r="BM121" s="319"/>
      <c r="BN121" s="319"/>
      <c r="BO121" s="319"/>
      <c r="BP121" s="319"/>
      <c r="BQ121" s="319"/>
      <c r="BR121" s="319"/>
      <c r="BS121" s="319"/>
      <c r="BT121" s="319"/>
      <c r="BU121" s="319"/>
      <c r="BV121" s="319"/>
      <c r="BW121" s="319"/>
      <c r="BX121" s="319"/>
      <c r="BY121" s="319"/>
    </row>
    <row r="122" spans="1:77" s="322" customFormat="1" x14ac:dyDescent="0.3">
      <c r="A122" s="319"/>
      <c r="B122" s="323">
        <v>15094</v>
      </c>
      <c r="C122" s="297">
        <v>43405</v>
      </c>
      <c r="D122" s="300" t="s">
        <v>129</v>
      </c>
      <c r="E122" s="300" t="s">
        <v>128</v>
      </c>
      <c r="F122" s="300" t="s">
        <v>99</v>
      </c>
      <c r="G122" s="300" t="s">
        <v>98</v>
      </c>
      <c r="H122" s="315"/>
      <c r="I122" s="299"/>
      <c r="J122" s="401">
        <v>18415.22</v>
      </c>
      <c r="K122" s="297">
        <v>43435</v>
      </c>
      <c r="L122" s="297"/>
      <c r="M122" s="309" t="s">
        <v>25</v>
      </c>
      <c r="N122" s="300"/>
      <c r="O122" s="300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</row>
    <row r="123" spans="1:77" s="322" customFormat="1" ht="12" customHeight="1" x14ac:dyDescent="0.3">
      <c r="A123" s="319"/>
      <c r="B123" s="311">
        <v>109436</v>
      </c>
      <c r="C123" s="297">
        <v>43416</v>
      </c>
      <c r="D123" s="300" t="s">
        <v>113</v>
      </c>
      <c r="E123" s="300" t="s">
        <v>156</v>
      </c>
      <c r="F123" s="300" t="s">
        <v>159</v>
      </c>
      <c r="G123" s="300" t="s">
        <v>98</v>
      </c>
      <c r="H123" s="298"/>
      <c r="I123" s="299"/>
      <c r="J123" s="401">
        <v>5880</v>
      </c>
      <c r="K123" s="297">
        <v>43444</v>
      </c>
      <c r="L123" s="297"/>
      <c r="M123" s="309" t="s">
        <v>25</v>
      </c>
      <c r="N123" s="300"/>
      <c r="O123" s="300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319"/>
      <c r="BV123" s="319"/>
      <c r="BW123" s="319"/>
      <c r="BX123" s="319"/>
      <c r="BY123" s="319"/>
    </row>
    <row r="124" spans="1:77" s="322" customFormat="1" ht="12" customHeight="1" x14ac:dyDescent="0.3">
      <c r="A124" s="319"/>
      <c r="B124" s="300">
        <v>209</v>
      </c>
      <c r="C124" s="297">
        <v>43409</v>
      </c>
      <c r="D124" s="300" t="s">
        <v>255</v>
      </c>
      <c r="E124" s="300" t="s">
        <v>254</v>
      </c>
      <c r="F124" s="300" t="s">
        <v>484</v>
      </c>
      <c r="G124" s="300" t="s">
        <v>86</v>
      </c>
      <c r="H124" s="300"/>
      <c r="I124" s="321"/>
      <c r="J124" s="401">
        <v>2346.25</v>
      </c>
      <c r="K124" s="400">
        <v>43455</v>
      </c>
      <c r="L124" s="400"/>
      <c r="M124" s="300" t="s">
        <v>25</v>
      </c>
      <c r="N124" s="300"/>
      <c r="O124" s="300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319"/>
      <c r="BV124" s="319"/>
      <c r="BW124" s="319"/>
      <c r="BX124" s="319"/>
      <c r="BY124" s="319"/>
    </row>
    <row r="125" spans="1:77" s="322" customFormat="1" ht="12.75" customHeight="1" x14ac:dyDescent="0.3">
      <c r="A125" s="319"/>
      <c r="B125" s="300">
        <v>60</v>
      </c>
      <c r="C125" s="297">
        <v>43819</v>
      </c>
      <c r="D125" s="300" t="s">
        <v>158</v>
      </c>
      <c r="E125" s="300" t="s">
        <v>262</v>
      </c>
      <c r="F125" s="300" t="s">
        <v>263</v>
      </c>
      <c r="G125" s="300" t="s">
        <v>98</v>
      </c>
      <c r="H125" s="300"/>
      <c r="I125" s="321"/>
      <c r="J125" s="401">
        <v>427250</v>
      </c>
      <c r="K125" s="400">
        <v>43480</v>
      </c>
      <c r="L125" s="400"/>
      <c r="M125" s="300" t="s">
        <v>25</v>
      </c>
      <c r="N125" s="406" t="s">
        <v>368</v>
      </c>
      <c r="O125" s="300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  <c r="BY125" s="319"/>
    </row>
    <row r="126" spans="1:77" s="322" customFormat="1" ht="11.25" customHeight="1" x14ac:dyDescent="0.3">
      <c r="A126" s="319"/>
      <c r="B126" s="300">
        <v>216</v>
      </c>
      <c r="C126" s="297">
        <v>43438</v>
      </c>
      <c r="D126" s="300" t="s">
        <v>255</v>
      </c>
      <c r="E126" s="300" t="s">
        <v>254</v>
      </c>
      <c r="F126" s="300" t="s">
        <v>484</v>
      </c>
      <c r="G126" s="300" t="s">
        <v>98</v>
      </c>
      <c r="H126" s="300"/>
      <c r="I126" s="321"/>
      <c r="J126" s="401">
        <v>2500</v>
      </c>
      <c r="K126" s="400">
        <v>43480</v>
      </c>
      <c r="L126" s="400"/>
      <c r="M126" s="300" t="s">
        <v>25</v>
      </c>
      <c r="N126" s="300"/>
      <c r="O126" s="300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319"/>
      <c r="BV126" s="319"/>
      <c r="BW126" s="319"/>
      <c r="BX126" s="319"/>
      <c r="BY126" s="319"/>
    </row>
    <row r="127" spans="1:77" s="322" customFormat="1" ht="12.75" customHeight="1" x14ac:dyDescent="0.3">
      <c r="A127" s="319"/>
      <c r="B127" s="323">
        <v>4103</v>
      </c>
      <c r="C127" s="297">
        <v>43467</v>
      </c>
      <c r="D127" s="300" t="s">
        <v>167</v>
      </c>
      <c r="E127" s="300" t="s">
        <v>185</v>
      </c>
      <c r="F127" s="300" t="s">
        <v>145</v>
      </c>
      <c r="G127" s="300" t="s">
        <v>256</v>
      </c>
      <c r="H127" s="298"/>
      <c r="I127" s="299"/>
      <c r="J127" s="405">
        <v>1630.35</v>
      </c>
      <c r="K127" s="297">
        <v>43495</v>
      </c>
      <c r="L127" s="400"/>
      <c r="M127" s="309" t="s">
        <v>25</v>
      </c>
      <c r="N127" s="416" t="s">
        <v>412</v>
      </c>
      <c r="O127" s="300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</row>
    <row r="128" spans="1:77" s="322" customFormat="1" ht="12.75" customHeight="1" x14ac:dyDescent="0.3">
      <c r="A128" s="319"/>
      <c r="B128" s="300">
        <v>241</v>
      </c>
      <c r="C128" s="297">
        <v>43467</v>
      </c>
      <c r="D128" s="300" t="s">
        <v>255</v>
      </c>
      <c r="E128" s="300" t="s">
        <v>254</v>
      </c>
      <c r="F128" s="300" t="s">
        <v>484</v>
      </c>
      <c r="G128" s="300" t="s">
        <v>217</v>
      </c>
      <c r="H128" s="300"/>
      <c r="I128" s="321"/>
      <c r="J128" s="401">
        <v>2500</v>
      </c>
      <c r="K128" s="400">
        <v>43503</v>
      </c>
      <c r="L128" s="400"/>
      <c r="M128" s="300" t="s">
        <v>25</v>
      </c>
      <c r="N128" s="300"/>
      <c r="O128" s="300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319"/>
      <c r="BV128" s="319"/>
      <c r="BW128" s="319"/>
      <c r="BX128" s="319"/>
    </row>
    <row r="129" spans="1:77" s="322" customFormat="1" ht="11.25" customHeight="1" x14ac:dyDescent="0.3">
      <c r="A129" s="319"/>
      <c r="B129" s="325">
        <v>281</v>
      </c>
      <c r="C129" s="297">
        <v>43482</v>
      </c>
      <c r="D129" s="320" t="s">
        <v>135</v>
      </c>
      <c r="E129" s="300" t="s">
        <v>227</v>
      </c>
      <c r="F129" s="300" t="s">
        <v>228</v>
      </c>
      <c r="G129" s="300" t="s">
        <v>217</v>
      </c>
      <c r="H129" s="298"/>
      <c r="I129" s="299"/>
      <c r="J129" s="401">
        <v>653.79999999999995</v>
      </c>
      <c r="K129" s="297">
        <v>43495</v>
      </c>
      <c r="L129" s="400"/>
      <c r="M129" s="309" t="s">
        <v>25</v>
      </c>
      <c r="N129" s="310" t="s">
        <v>250</v>
      </c>
      <c r="O129" s="300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319"/>
      <c r="BH129" s="319"/>
      <c r="BI129" s="319"/>
      <c r="BJ129" s="319"/>
      <c r="BK129" s="319"/>
      <c r="BL129" s="319"/>
      <c r="BM129" s="319"/>
      <c r="BN129" s="319"/>
      <c r="BO129" s="319"/>
      <c r="BP129" s="319"/>
      <c r="BQ129" s="319"/>
      <c r="BR129" s="319"/>
      <c r="BS129" s="319"/>
      <c r="BT129" s="319"/>
      <c r="BU129" s="319"/>
      <c r="BV129" s="319"/>
      <c r="BW129" s="319"/>
      <c r="BX129" s="319"/>
    </row>
    <row r="130" spans="1:77" s="322" customFormat="1" ht="11.25" customHeight="1" x14ac:dyDescent="0.3">
      <c r="A130" s="319"/>
      <c r="B130" s="354">
        <v>159</v>
      </c>
      <c r="C130" s="351">
        <v>43381</v>
      </c>
      <c r="D130" s="320" t="s">
        <v>166</v>
      </c>
      <c r="E130" s="300" t="s">
        <v>179</v>
      </c>
      <c r="F130" s="300" t="s">
        <v>455</v>
      </c>
      <c r="G130" s="300" t="s">
        <v>86</v>
      </c>
      <c r="H130" s="353"/>
      <c r="I130" s="183"/>
      <c r="J130" s="457">
        <v>1056</v>
      </c>
      <c r="K130" s="297">
        <v>43409</v>
      </c>
      <c r="L130" s="351"/>
      <c r="M130" s="416" t="s">
        <v>25</v>
      </c>
      <c r="N130" s="416" t="s">
        <v>444</v>
      </c>
      <c r="O130" s="355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  <c r="BJ130" s="319"/>
      <c r="BK130" s="319"/>
      <c r="BL130" s="319"/>
      <c r="BM130" s="319"/>
      <c r="BN130" s="319"/>
      <c r="BO130" s="319"/>
      <c r="BP130" s="319"/>
      <c r="BQ130" s="319"/>
      <c r="BR130" s="319"/>
      <c r="BS130" s="319"/>
      <c r="BT130" s="319"/>
      <c r="BU130" s="319"/>
      <c r="BV130" s="319"/>
      <c r="BW130" s="319"/>
      <c r="BX130" s="319"/>
    </row>
    <row r="131" spans="1:77" s="322" customFormat="1" ht="11.25" customHeight="1" x14ac:dyDescent="0.3">
      <c r="A131" s="319"/>
      <c r="B131" s="354">
        <v>230</v>
      </c>
      <c r="C131" s="351">
        <v>43418</v>
      </c>
      <c r="D131" s="320" t="s">
        <v>166</v>
      </c>
      <c r="E131" s="300" t="s">
        <v>179</v>
      </c>
      <c r="F131" s="300" t="s">
        <v>455</v>
      </c>
      <c r="G131" s="300" t="s">
        <v>86</v>
      </c>
      <c r="H131" s="353"/>
      <c r="I131" s="183"/>
      <c r="J131" s="457">
        <v>1320</v>
      </c>
      <c r="K131" s="297">
        <v>43444</v>
      </c>
      <c r="L131" s="351"/>
      <c r="M131" s="416" t="s">
        <v>25</v>
      </c>
      <c r="N131" s="416" t="s">
        <v>444</v>
      </c>
      <c r="O131" s="355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  <c r="BJ131" s="319"/>
      <c r="BK131" s="319"/>
      <c r="BL131" s="319"/>
      <c r="BM131" s="319"/>
      <c r="BN131" s="319"/>
      <c r="BO131" s="319"/>
      <c r="BP131" s="319"/>
      <c r="BQ131" s="319"/>
      <c r="BR131" s="319"/>
      <c r="BS131" s="319"/>
      <c r="BT131" s="319"/>
      <c r="BU131" s="319"/>
      <c r="BV131" s="319"/>
      <c r="BW131" s="319"/>
      <c r="BX131" s="319"/>
    </row>
    <row r="132" spans="1:77" s="322" customFormat="1" ht="11.25" customHeight="1" x14ac:dyDescent="0.3">
      <c r="A132" s="319"/>
      <c r="B132" s="354">
        <v>312</v>
      </c>
      <c r="C132" s="351">
        <v>43472</v>
      </c>
      <c r="D132" s="320" t="s">
        <v>166</v>
      </c>
      <c r="E132" s="300" t="s">
        <v>179</v>
      </c>
      <c r="F132" s="300" t="s">
        <v>455</v>
      </c>
      <c r="G132" s="355" t="s">
        <v>256</v>
      </c>
      <c r="H132" s="353"/>
      <c r="I132" s="350"/>
      <c r="J132" s="356">
        <v>1320</v>
      </c>
      <c r="K132" s="297">
        <v>43501</v>
      </c>
      <c r="L132" s="351"/>
      <c r="M132" s="416" t="s">
        <v>25</v>
      </c>
      <c r="N132" s="352"/>
      <c r="O132" s="355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</row>
    <row r="133" spans="1:77" s="322" customFormat="1" ht="11.25" customHeight="1" x14ac:dyDescent="0.3">
      <c r="A133" s="319"/>
      <c r="B133" s="300">
        <v>287</v>
      </c>
      <c r="C133" s="297">
        <v>43500</v>
      </c>
      <c r="D133" s="320" t="s">
        <v>255</v>
      </c>
      <c r="E133" s="300" t="s">
        <v>254</v>
      </c>
      <c r="F133" s="300" t="s">
        <v>484</v>
      </c>
      <c r="G133" s="300" t="s">
        <v>256</v>
      </c>
      <c r="H133" s="300"/>
      <c r="I133" s="321"/>
      <c r="J133" s="401">
        <v>2500</v>
      </c>
      <c r="K133" s="297">
        <v>43511</v>
      </c>
      <c r="L133" s="400"/>
      <c r="M133" s="300" t="s">
        <v>25</v>
      </c>
      <c r="N133" s="300"/>
      <c r="O133" s="300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</row>
    <row r="134" spans="1:77" s="322" customFormat="1" ht="11.25" customHeight="1" x14ac:dyDescent="0.3">
      <c r="A134" s="319"/>
      <c r="B134" s="300" t="s">
        <v>473</v>
      </c>
      <c r="C134" s="297">
        <v>43497</v>
      </c>
      <c r="D134" s="320" t="s">
        <v>201</v>
      </c>
      <c r="E134" s="300" t="s">
        <v>474</v>
      </c>
      <c r="F134" s="300" t="s">
        <v>223</v>
      </c>
      <c r="G134" s="300" t="s">
        <v>256</v>
      </c>
      <c r="H134" s="300"/>
      <c r="I134" s="321"/>
      <c r="J134" s="321">
        <v>9501.7000000000007</v>
      </c>
      <c r="K134" s="297">
        <v>43514</v>
      </c>
      <c r="L134" s="300"/>
      <c r="M134" s="300" t="s">
        <v>25</v>
      </c>
      <c r="N134" s="300"/>
      <c r="O134" s="300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</row>
    <row r="135" spans="1:77" s="1" customFormat="1" ht="14.4" x14ac:dyDescent="0.3">
      <c r="B135" s="300">
        <v>31697</v>
      </c>
      <c r="C135" s="297">
        <v>43489</v>
      </c>
      <c r="D135" s="300" t="s">
        <v>162</v>
      </c>
      <c r="E135" s="300" t="s">
        <v>476</v>
      </c>
      <c r="F135" s="300" t="s">
        <v>145</v>
      </c>
      <c r="G135" s="300" t="s">
        <v>256</v>
      </c>
      <c r="H135" s="300"/>
      <c r="I135" s="321"/>
      <c r="J135" s="321">
        <v>1113.05</v>
      </c>
      <c r="K135" s="297">
        <v>43518</v>
      </c>
      <c r="L135" s="300"/>
      <c r="M135" s="300" t="s">
        <v>25</v>
      </c>
      <c r="N135" s="300"/>
      <c r="O135" s="319"/>
    </row>
    <row r="136" spans="1:77" s="420" customFormat="1" ht="11.25" customHeight="1" x14ac:dyDescent="0.3">
      <c r="A136" s="419"/>
      <c r="B136" s="300">
        <v>202</v>
      </c>
      <c r="C136" s="297">
        <v>43384</v>
      </c>
      <c r="D136" s="320" t="s">
        <v>255</v>
      </c>
      <c r="E136" s="300" t="s">
        <v>254</v>
      </c>
      <c r="F136" s="300" t="s">
        <v>484</v>
      </c>
      <c r="G136" s="300" t="s">
        <v>59</v>
      </c>
      <c r="H136" s="300"/>
      <c r="I136" s="321"/>
      <c r="J136" s="321">
        <v>2500</v>
      </c>
      <c r="K136" s="400">
        <v>43514</v>
      </c>
      <c r="L136" s="300"/>
      <c r="M136" s="300" t="s">
        <v>25</v>
      </c>
      <c r="N136" s="300"/>
      <c r="O136" s="300"/>
      <c r="P136" s="419"/>
      <c r="Q136" s="419"/>
      <c r="R136" s="419"/>
      <c r="S136" s="419"/>
      <c r="T136" s="419"/>
      <c r="U136" s="419"/>
      <c r="V136" s="419"/>
      <c r="W136" s="419"/>
      <c r="X136" s="419"/>
      <c r="Y136" s="419"/>
      <c r="Z136" s="419"/>
      <c r="AA136" s="419"/>
      <c r="AB136" s="419"/>
      <c r="AC136" s="419"/>
      <c r="AD136" s="419"/>
      <c r="AE136" s="419"/>
      <c r="AF136" s="419"/>
      <c r="AG136" s="419"/>
      <c r="AH136" s="419"/>
      <c r="AI136" s="419"/>
      <c r="AJ136" s="419"/>
      <c r="AK136" s="419"/>
      <c r="AL136" s="419"/>
      <c r="AM136" s="419"/>
      <c r="AN136" s="419"/>
      <c r="AO136" s="419"/>
      <c r="AP136" s="419"/>
      <c r="AQ136" s="419"/>
      <c r="AR136" s="419"/>
      <c r="AS136" s="419"/>
      <c r="AT136" s="419"/>
      <c r="AU136" s="419"/>
      <c r="AV136" s="419"/>
      <c r="AW136" s="419"/>
      <c r="AX136" s="419"/>
      <c r="AY136" s="419"/>
      <c r="AZ136" s="419"/>
      <c r="BA136" s="419"/>
      <c r="BB136" s="419"/>
      <c r="BC136" s="419"/>
      <c r="BD136" s="419"/>
      <c r="BE136" s="419"/>
      <c r="BF136" s="419"/>
      <c r="BG136" s="419"/>
      <c r="BH136" s="419"/>
      <c r="BI136" s="419"/>
      <c r="BJ136" s="419"/>
      <c r="BK136" s="419"/>
      <c r="BL136" s="419"/>
      <c r="BM136" s="419"/>
      <c r="BN136" s="419"/>
      <c r="BO136" s="419"/>
      <c r="BP136" s="419"/>
      <c r="BQ136" s="419"/>
      <c r="BR136" s="419"/>
      <c r="BS136" s="419"/>
      <c r="BT136" s="419"/>
      <c r="BU136" s="419"/>
      <c r="BV136" s="419"/>
      <c r="BW136" s="419"/>
      <c r="BX136" s="419"/>
    </row>
    <row r="137" spans="1:77" s="322" customFormat="1" x14ac:dyDescent="0.3">
      <c r="A137" s="319"/>
      <c r="B137" s="300">
        <v>15956</v>
      </c>
      <c r="C137" s="437">
        <v>43454</v>
      </c>
      <c r="D137" s="300" t="s">
        <v>129</v>
      </c>
      <c r="E137" s="349" t="s">
        <v>128</v>
      </c>
      <c r="F137" s="320" t="s">
        <v>99</v>
      </c>
      <c r="G137" s="300" t="s">
        <v>217</v>
      </c>
      <c r="H137" s="300"/>
      <c r="I137" s="324"/>
      <c r="J137" s="321">
        <v>3070.5</v>
      </c>
      <c r="K137" s="400">
        <v>43484</v>
      </c>
      <c r="L137" s="400"/>
      <c r="M137" s="300" t="s">
        <v>25</v>
      </c>
      <c r="N137" s="300" t="s">
        <v>447</v>
      </c>
      <c r="O137" s="300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319"/>
      <c r="BV137" s="319"/>
      <c r="BW137" s="319"/>
      <c r="BX137" s="319"/>
      <c r="BY137" s="319"/>
    </row>
    <row r="138" spans="1:77" s="322" customFormat="1" ht="11.25" customHeight="1" x14ac:dyDescent="0.3">
      <c r="A138" s="319"/>
      <c r="B138" s="300">
        <v>15611</v>
      </c>
      <c r="C138" s="297">
        <v>43435</v>
      </c>
      <c r="D138" s="320" t="s">
        <v>129</v>
      </c>
      <c r="E138" s="300" t="s">
        <v>128</v>
      </c>
      <c r="F138" s="300" t="s">
        <v>99</v>
      </c>
      <c r="G138" s="300" t="s">
        <v>217</v>
      </c>
      <c r="H138" s="300"/>
      <c r="I138" s="324"/>
      <c r="J138" s="321">
        <v>12481</v>
      </c>
      <c r="K138" s="400">
        <v>43830</v>
      </c>
      <c r="L138" s="400"/>
      <c r="M138" s="300" t="s">
        <v>25</v>
      </c>
      <c r="N138" s="300" t="s">
        <v>447</v>
      </c>
      <c r="O138" s="300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319"/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319"/>
      <c r="BV138" s="319"/>
      <c r="BW138" s="319"/>
      <c r="BX138" s="319"/>
    </row>
    <row r="139" spans="1:77" s="322" customFormat="1" x14ac:dyDescent="0.3">
      <c r="A139" s="319"/>
      <c r="B139" s="300"/>
      <c r="C139" s="297">
        <v>43515</v>
      </c>
      <c r="D139" s="300"/>
      <c r="E139" s="300" t="s">
        <v>486</v>
      </c>
      <c r="F139" s="300" t="s">
        <v>73</v>
      </c>
      <c r="G139" s="300" t="s">
        <v>426</v>
      </c>
      <c r="H139" s="300"/>
      <c r="I139" s="321">
        <v>7266.68</v>
      </c>
      <c r="J139" s="321"/>
      <c r="K139" s="400">
        <v>43522</v>
      </c>
      <c r="L139" s="400">
        <v>43522</v>
      </c>
      <c r="M139" s="329" t="s">
        <v>31</v>
      </c>
      <c r="N139" s="300"/>
      <c r="O139" s="300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319"/>
      <c r="BV139" s="319"/>
      <c r="BW139" s="319"/>
      <c r="BX139" s="319"/>
      <c r="BY139" s="319"/>
    </row>
    <row r="140" spans="1:77" s="322" customFormat="1" x14ac:dyDescent="0.3">
      <c r="A140" s="319"/>
      <c r="B140" s="300"/>
      <c r="C140" s="297">
        <v>43515</v>
      </c>
      <c r="D140" s="320"/>
      <c r="E140" s="300" t="s">
        <v>486</v>
      </c>
      <c r="F140" s="300" t="s">
        <v>492</v>
      </c>
      <c r="G140" s="300" t="s">
        <v>426</v>
      </c>
      <c r="H140" s="300"/>
      <c r="I140" s="321">
        <v>6885.06</v>
      </c>
      <c r="J140" s="321"/>
      <c r="K140" s="400">
        <v>43522</v>
      </c>
      <c r="L140" s="400">
        <v>43522</v>
      </c>
      <c r="M140" s="329" t="s">
        <v>31</v>
      </c>
      <c r="N140" s="300"/>
      <c r="O140" s="300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19"/>
      <c r="BG140" s="319"/>
      <c r="BH140" s="319"/>
      <c r="BI140" s="319"/>
      <c r="BJ140" s="319"/>
      <c r="BK140" s="319"/>
      <c r="BL140" s="319"/>
      <c r="BM140" s="319"/>
      <c r="BN140" s="319"/>
      <c r="BO140" s="319"/>
      <c r="BP140" s="319"/>
      <c r="BQ140" s="319"/>
      <c r="BR140" s="319"/>
      <c r="BS140" s="319"/>
      <c r="BT140" s="319"/>
      <c r="BU140" s="319"/>
      <c r="BV140" s="319"/>
      <c r="BW140" s="319"/>
      <c r="BX140" s="319"/>
    </row>
    <row r="141" spans="1:77" s="1" customFormat="1" ht="14.4" x14ac:dyDescent="0.3">
      <c r="B141" s="500"/>
      <c r="C141" s="297">
        <v>43465</v>
      </c>
      <c r="D141" s="410"/>
      <c r="E141" s="7" t="s">
        <v>495</v>
      </c>
      <c r="F141" s="7" t="s">
        <v>497</v>
      </c>
      <c r="G141" s="410" t="s">
        <v>256</v>
      </c>
      <c r="H141" s="412"/>
      <c r="I141" s="412"/>
      <c r="J141" s="321">
        <f>87305.35-21629.2</f>
        <v>65676.150000000009</v>
      </c>
      <c r="K141" s="400">
        <v>43524</v>
      </c>
      <c r="L141" s="400"/>
      <c r="M141" s="300" t="s">
        <v>25</v>
      </c>
      <c r="N141" s="500"/>
      <c r="O141" s="2"/>
    </row>
    <row r="142" spans="1:77" s="322" customFormat="1" x14ac:dyDescent="0.3">
      <c r="A142" s="319"/>
      <c r="B142" s="325">
        <v>339</v>
      </c>
      <c r="C142" s="297">
        <v>43503</v>
      </c>
      <c r="D142" s="300" t="s">
        <v>135</v>
      </c>
      <c r="E142" s="300" t="s">
        <v>227</v>
      </c>
      <c r="F142" s="300" t="s">
        <v>228</v>
      </c>
      <c r="G142" s="300" t="s">
        <v>256</v>
      </c>
      <c r="H142" s="298"/>
      <c r="I142" s="299"/>
      <c r="J142" s="401">
        <v>1830.04</v>
      </c>
      <c r="K142" s="297">
        <v>43516</v>
      </c>
      <c r="L142" s="400"/>
      <c r="M142" s="309" t="s">
        <v>25</v>
      </c>
      <c r="N142" s="310" t="s">
        <v>250</v>
      </c>
      <c r="O142" s="300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319"/>
      <c r="BV142" s="319"/>
      <c r="BW142" s="319"/>
      <c r="BX142" s="319"/>
    </row>
    <row r="143" spans="1:77" s="322" customFormat="1" x14ac:dyDescent="0.3">
      <c r="A143" s="319"/>
      <c r="B143" s="300"/>
      <c r="C143" s="297">
        <v>43517</v>
      </c>
      <c r="D143" s="300"/>
      <c r="E143" s="300" t="s">
        <v>486</v>
      </c>
      <c r="F143" s="300" t="s">
        <v>89</v>
      </c>
      <c r="G143" s="300" t="s">
        <v>426</v>
      </c>
      <c r="H143" s="300"/>
      <c r="I143" s="321"/>
      <c r="J143" s="321">
        <v>3774.07</v>
      </c>
      <c r="K143" s="400">
        <v>43523</v>
      </c>
      <c r="L143" s="400"/>
      <c r="M143" s="300" t="s">
        <v>25</v>
      </c>
      <c r="N143" s="300"/>
      <c r="O143" s="300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19"/>
      <c r="BI143" s="319"/>
      <c r="BJ143" s="319"/>
      <c r="BK143" s="319"/>
      <c r="BL143" s="319"/>
      <c r="BM143" s="319"/>
      <c r="BN143" s="319"/>
      <c r="BO143" s="319"/>
      <c r="BP143" s="319"/>
      <c r="BQ143" s="319"/>
      <c r="BR143" s="319"/>
      <c r="BS143" s="319"/>
      <c r="BT143" s="319"/>
      <c r="BU143" s="319"/>
      <c r="BV143" s="319"/>
      <c r="BW143" s="319"/>
      <c r="BX143" s="319"/>
    </row>
    <row r="144" spans="1:77" s="322" customFormat="1" x14ac:dyDescent="0.3">
      <c r="A144" s="319"/>
      <c r="B144" s="323">
        <v>258857</v>
      </c>
      <c r="C144" s="297">
        <v>43495</v>
      </c>
      <c r="D144" s="300" t="s">
        <v>214</v>
      </c>
      <c r="E144" s="300" t="s">
        <v>213</v>
      </c>
      <c r="F144" s="300" t="s">
        <v>456</v>
      </c>
      <c r="G144" s="300" t="s">
        <v>256</v>
      </c>
      <c r="H144" s="298"/>
      <c r="I144" s="324"/>
      <c r="J144" s="401">
        <v>233.4</v>
      </c>
      <c r="K144" s="297">
        <v>43523</v>
      </c>
      <c r="L144" s="297"/>
      <c r="M144" s="300" t="s">
        <v>25</v>
      </c>
      <c r="N144" s="300"/>
      <c r="O144" s="300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  <c r="BB144" s="319"/>
      <c r="BC144" s="319"/>
      <c r="BD144" s="319"/>
      <c r="BE144" s="319"/>
      <c r="BF144" s="319"/>
      <c r="BG144" s="319"/>
      <c r="BH144" s="319"/>
      <c r="BI144" s="319"/>
      <c r="BJ144" s="319"/>
      <c r="BK144" s="319"/>
      <c r="BL144" s="319"/>
      <c r="BM144" s="319"/>
      <c r="BN144" s="319"/>
      <c r="BO144" s="319"/>
      <c r="BP144" s="319"/>
      <c r="BQ144" s="319"/>
      <c r="BR144" s="319"/>
      <c r="BS144" s="319"/>
      <c r="BT144" s="319"/>
      <c r="BU144" s="319"/>
      <c r="BV144" s="319"/>
      <c r="BW144" s="319"/>
      <c r="BX144" s="319"/>
      <c r="BY144" s="319"/>
    </row>
    <row r="145" spans="1:77" s="322" customFormat="1" x14ac:dyDescent="0.3">
      <c r="A145" s="319"/>
      <c r="B145" s="323"/>
      <c r="C145" s="297"/>
      <c r="D145" s="300"/>
      <c r="E145" s="300"/>
      <c r="F145" s="300"/>
      <c r="G145" s="300"/>
      <c r="H145" s="298"/>
      <c r="I145" s="324"/>
      <c r="J145" s="401"/>
      <c r="K145" s="297"/>
      <c r="L145" s="297"/>
      <c r="M145" s="300"/>
      <c r="N145" s="300"/>
      <c r="O145" s="300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  <c r="BB145" s="319"/>
      <c r="BC145" s="319"/>
      <c r="BD145" s="319"/>
      <c r="BE145" s="319"/>
      <c r="BF145" s="319"/>
      <c r="BG145" s="319"/>
      <c r="BH145" s="319"/>
      <c r="BI145" s="319"/>
      <c r="BJ145" s="319"/>
      <c r="BK145" s="319"/>
      <c r="BL145" s="319"/>
      <c r="BM145" s="319"/>
      <c r="BN145" s="319"/>
      <c r="BO145" s="319"/>
      <c r="BP145" s="319"/>
      <c r="BQ145" s="319"/>
      <c r="BR145" s="319"/>
      <c r="BS145" s="319"/>
      <c r="BT145" s="319"/>
      <c r="BU145" s="319"/>
      <c r="BV145" s="319"/>
      <c r="BW145" s="319"/>
      <c r="BX145" s="319"/>
      <c r="BY145" s="319"/>
    </row>
    <row r="146" spans="1:77" s="322" customFormat="1" x14ac:dyDescent="0.3">
      <c r="A146" s="319"/>
      <c r="B146" s="323"/>
      <c r="C146" s="297"/>
      <c r="D146" s="300"/>
      <c r="E146" s="300"/>
      <c r="F146" s="300"/>
      <c r="G146" s="300"/>
      <c r="H146" s="298"/>
      <c r="I146" s="324"/>
      <c r="J146" s="401"/>
      <c r="K146" s="297"/>
      <c r="L146" s="297"/>
      <c r="M146" s="300"/>
      <c r="N146" s="300"/>
      <c r="O146" s="300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  <c r="BB146" s="319"/>
      <c r="BC146" s="319"/>
      <c r="BD146" s="319"/>
      <c r="BE146" s="319"/>
      <c r="BF146" s="319"/>
      <c r="BG146" s="319"/>
      <c r="BH146" s="319"/>
      <c r="BI146" s="319"/>
      <c r="BJ146" s="319"/>
      <c r="BK146" s="319"/>
      <c r="BL146" s="319"/>
      <c r="BM146" s="319"/>
      <c r="BN146" s="319"/>
      <c r="BO146" s="319"/>
      <c r="BP146" s="319"/>
      <c r="BQ146" s="319"/>
      <c r="BR146" s="319"/>
      <c r="BS146" s="319"/>
      <c r="BT146" s="319"/>
      <c r="BU146" s="319"/>
      <c r="BV146" s="319"/>
      <c r="BW146" s="319"/>
      <c r="BX146" s="319"/>
      <c r="BY146" s="319"/>
    </row>
    <row r="147" spans="1:77" s="322" customFormat="1" x14ac:dyDescent="0.3">
      <c r="A147" s="319"/>
      <c r="B147" s="323"/>
      <c r="C147" s="297"/>
      <c r="D147" s="300"/>
      <c r="E147" s="300"/>
      <c r="F147" s="300"/>
      <c r="G147" s="300"/>
      <c r="H147" s="298"/>
      <c r="I147" s="324"/>
      <c r="J147" s="401"/>
      <c r="K147" s="297"/>
      <c r="L147" s="297"/>
      <c r="M147" s="300"/>
      <c r="N147" s="300"/>
      <c r="O147" s="300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  <c r="BB147" s="319"/>
      <c r="BC147" s="319"/>
      <c r="BD147" s="319"/>
      <c r="BE147" s="319"/>
      <c r="BF147" s="319"/>
      <c r="BG147" s="319"/>
      <c r="BH147" s="319"/>
      <c r="BI147" s="319"/>
      <c r="BJ147" s="319"/>
      <c r="BK147" s="319"/>
      <c r="BL147" s="319"/>
      <c r="BM147" s="319"/>
      <c r="BN147" s="319"/>
      <c r="BO147" s="319"/>
      <c r="BP147" s="319"/>
      <c r="BQ147" s="319"/>
      <c r="BR147" s="319"/>
      <c r="BS147" s="319"/>
      <c r="BT147" s="319"/>
      <c r="BU147" s="319"/>
      <c r="BV147" s="319"/>
      <c r="BW147" s="319"/>
      <c r="BX147" s="319"/>
      <c r="BY147" s="319"/>
    </row>
    <row r="148" spans="1:77" s="322" customFormat="1" x14ac:dyDescent="0.3">
      <c r="A148" s="319"/>
      <c r="B148" s="323"/>
      <c r="C148" s="297"/>
      <c r="D148" s="300"/>
      <c r="E148" s="300"/>
      <c r="F148" s="300"/>
      <c r="G148" s="300"/>
      <c r="H148" s="298"/>
      <c r="I148" s="324"/>
      <c r="J148" s="401"/>
      <c r="K148" s="297"/>
      <c r="L148" s="297"/>
      <c r="M148" s="300"/>
      <c r="N148" s="300"/>
      <c r="O148" s="300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  <c r="BB148" s="319"/>
      <c r="BC148" s="319"/>
      <c r="BD148" s="319"/>
      <c r="BE148" s="319"/>
      <c r="BF148" s="319"/>
      <c r="BG148" s="319"/>
      <c r="BH148" s="319"/>
      <c r="BI148" s="319"/>
      <c r="BJ148" s="319"/>
      <c r="BK148" s="319"/>
      <c r="BL148" s="319"/>
      <c r="BM148" s="319"/>
      <c r="BN148" s="319"/>
      <c r="BO148" s="319"/>
      <c r="BP148" s="319"/>
      <c r="BQ148" s="319"/>
      <c r="BR148" s="319"/>
      <c r="BS148" s="319"/>
      <c r="BT148" s="319"/>
      <c r="BU148" s="319"/>
      <c r="BV148" s="319"/>
      <c r="BW148" s="319"/>
      <c r="BX148" s="319"/>
      <c r="BY148" s="319"/>
    </row>
    <row r="149" spans="1:77" s="322" customFormat="1" x14ac:dyDescent="0.3">
      <c r="A149" s="319"/>
      <c r="B149" s="323"/>
      <c r="C149" s="297"/>
      <c r="D149" s="300"/>
      <c r="E149" s="300"/>
      <c r="F149" s="300"/>
      <c r="G149" s="300"/>
      <c r="H149" s="298"/>
      <c r="I149" s="324"/>
      <c r="J149" s="401"/>
      <c r="K149" s="297"/>
      <c r="L149" s="297"/>
      <c r="M149" s="300"/>
      <c r="N149" s="300"/>
      <c r="O149" s="300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  <c r="BB149" s="319"/>
      <c r="BC149" s="319"/>
      <c r="BD149" s="319"/>
      <c r="BE149" s="319"/>
      <c r="BF149" s="319"/>
      <c r="BG149" s="319"/>
      <c r="BH149" s="319"/>
      <c r="BI149" s="319"/>
      <c r="BJ149" s="319"/>
      <c r="BK149" s="319"/>
      <c r="BL149" s="319"/>
      <c r="BM149" s="319"/>
      <c r="BN149" s="319"/>
      <c r="BO149" s="319"/>
      <c r="BP149" s="319"/>
      <c r="BQ149" s="319"/>
      <c r="BR149" s="319"/>
      <c r="BS149" s="319"/>
      <c r="BT149" s="319"/>
      <c r="BU149" s="319"/>
      <c r="BV149" s="319"/>
      <c r="BW149" s="319"/>
      <c r="BX149" s="319"/>
      <c r="BY149" s="319"/>
    </row>
    <row r="150" spans="1:77" s="322" customFormat="1" x14ac:dyDescent="0.3">
      <c r="A150" s="319"/>
      <c r="B150" s="323"/>
      <c r="C150" s="297"/>
      <c r="D150" s="300"/>
      <c r="E150" s="300"/>
      <c r="F150" s="300"/>
      <c r="G150" s="300"/>
      <c r="H150" s="298"/>
      <c r="I150" s="324"/>
      <c r="J150" s="401"/>
      <c r="K150" s="297"/>
      <c r="L150" s="297"/>
      <c r="M150" s="300"/>
      <c r="N150" s="300"/>
      <c r="O150" s="300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  <c r="BB150" s="319"/>
      <c r="BC150" s="319"/>
      <c r="BD150" s="319"/>
      <c r="BE150" s="319"/>
      <c r="BF150" s="319"/>
      <c r="BG150" s="319"/>
      <c r="BH150" s="319"/>
      <c r="BI150" s="319"/>
      <c r="BJ150" s="319"/>
      <c r="BK150" s="319"/>
      <c r="BL150" s="319"/>
      <c r="BM150" s="319"/>
      <c r="BN150" s="319"/>
      <c r="BO150" s="319"/>
      <c r="BP150" s="319"/>
      <c r="BQ150" s="319"/>
      <c r="BR150" s="319"/>
      <c r="BS150" s="319"/>
      <c r="BT150" s="319"/>
      <c r="BU150" s="319"/>
      <c r="BV150" s="319"/>
      <c r="BW150" s="319"/>
      <c r="BX150" s="319"/>
      <c r="BY150" s="319"/>
    </row>
    <row r="151" spans="1:77" s="322" customFormat="1" x14ac:dyDescent="0.3">
      <c r="A151" s="319"/>
      <c r="B151" s="323"/>
      <c r="C151" s="297"/>
      <c r="D151" s="300"/>
      <c r="E151" s="300"/>
      <c r="F151" s="300"/>
      <c r="G151" s="300"/>
      <c r="H151" s="298"/>
      <c r="I151" s="324"/>
      <c r="J151" s="401"/>
      <c r="K151" s="297"/>
      <c r="L151" s="297"/>
      <c r="M151" s="300"/>
      <c r="N151" s="300"/>
      <c r="O151" s="300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  <c r="BB151" s="319"/>
      <c r="BC151" s="319"/>
      <c r="BD151" s="319"/>
      <c r="BE151" s="319"/>
      <c r="BF151" s="319"/>
      <c r="BG151" s="319"/>
      <c r="BH151" s="319"/>
      <c r="BI151" s="319"/>
      <c r="BJ151" s="319"/>
      <c r="BK151" s="319"/>
      <c r="BL151" s="319"/>
      <c r="BM151" s="319"/>
      <c r="BN151" s="319"/>
      <c r="BO151" s="319"/>
      <c r="BP151" s="319"/>
      <c r="BQ151" s="319"/>
      <c r="BR151" s="319"/>
      <c r="BS151" s="319"/>
      <c r="BT151" s="319"/>
      <c r="BU151" s="319"/>
      <c r="BV151" s="319"/>
      <c r="BW151" s="319"/>
      <c r="BX151" s="319"/>
      <c r="BY151" s="319"/>
    </row>
    <row r="152" spans="1:77" s="322" customFormat="1" x14ac:dyDescent="0.3">
      <c r="A152" s="319"/>
      <c r="B152" s="323"/>
      <c r="C152" s="297"/>
      <c r="D152" s="300"/>
      <c r="E152" s="300"/>
      <c r="F152" s="300"/>
      <c r="G152" s="300"/>
      <c r="H152" s="298"/>
      <c r="I152" s="324"/>
      <c r="J152" s="401"/>
      <c r="K152" s="297"/>
      <c r="L152" s="297"/>
      <c r="M152" s="300"/>
      <c r="N152" s="300"/>
      <c r="O152" s="300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/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19"/>
      <c r="BQ152" s="319"/>
      <c r="BR152" s="319"/>
      <c r="BS152" s="319"/>
      <c r="BT152" s="319"/>
      <c r="BU152" s="319"/>
      <c r="BV152" s="319"/>
      <c r="BW152" s="319"/>
      <c r="BX152" s="319"/>
      <c r="BY152" s="319"/>
    </row>
    <row r="153" spans="1:77" s="322" customFormat="1" x14ac:dyDescent="0.3">
      <c r="A153" s="319"/>
      <c r="B153" s="323"/>
      <c r="C153" s="297"/>
      <c r="D153" s="300"/>
      <c r="E153" s="300"/>
      <c r="F153" s="300"/>
      <c r="G153" s="300"/>
      <c r="H153" s="298"/>
      <c r="I153" s="324"/>
      <c r="J153" s="401"/>
      <c r="K153" s="297"/>
      <c r="L153" s="297"/>
      <c r="M153" s="300"/>
      <c r="N153" s="300"/>
      <c r="O153" s="300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  <c r="BB153" s="319"/>
      <c r="BC153" s="319"/>
      <c r="BD153" s="319"/>
      <c r="BE153" s="319"/>
      <c r="BF153" s="319"/>
      <c r="BG153" s="319"/>
      <c r="BH153" s="319"/>
      <c r="BI153" s="319"/>
      <c r="BJ153" s="319"/>
      <c r="BK153" s="319"/>
      <c r="BL153" s="319"/>
      <c r="BM153" s="319"/>
      <c r="BN153" s="319"/>
      <c r="BO153" s="319"/>
      <c r="BP153" s="319"/>
      <c r="BQ153" s="319"/>
      <c r="BR153" s="319"/>
      <c r="BS153" s="319"/>
      <c r="BT153" s="319"/>
      <c r="BU153" s="319"/>
      <c r="BV153" s="319"/>
      <c r="BW153" s="319"/>
      <c r="BX153" s="319"/>
      <c r="BY153" s="319"/>
    </row>
    <row r="154" spans="1:77" s="322" customFormat="1" x14ac:dyDescent="0.3">
      <c r="A154" s="319"/>
      <c r="B154" s="323"/>
      <c r="C154" s="297"/>
      <c r="D154" s="300"/>
      <c r="E154" s="300"/>
      <c r="F154" s="300"/>
      <c r="G154" s="300"/>
      <c r="H154" s="298"/>
      <c r="I154" s="324"/>
      <c r="J154" s="401"/>
      <c r="K154" s="297"/>
      <c r="L154" s="297"/>
      <c r="M154" s="300"/>
      <c r="N154" s="300"/>
      <c r="O154" s="300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  <c r="BB154" s="319"/>
      <c r="BC154" s="319"/>
      <c r="BD154" s="319"/>
      <c r="BE154" s="319"/>
      <c r="BF154" s="319"/>
      <c r="BG154" s="319"/>
      <c r="BH154" s="319"/>
      <c r="BI154" s="319"/>
      <c r="BJ154" s="319"/>
      <c r="BK154" s="319"/>
      <c r="BL154" s="319"/>
      <c r="BM154" s="319"/>
      <c r="BN154" s="319"/>
      <c r="BO154" s="319"/>
      <c r="BP154" s="319"/>
      <c r="BQ154" s="319"/>
      <c r="BR154" s="319"/>
      <c r="BS154" s="319"/>
      <c r="BT154" s="319"/>
      <c r="BU154" s="319"/>
      <c r="BV154" s="319"/>
      <c r="BW154" s="319"/>
      <c r="BX154" s="319"/>
      <c r="BY154" s="319"/>
    </row>
    <row r="155" spans="1:77" s="322" customFormat="1" x14ac:dyDescent="0.3">
      <c r="A155" s="319"/>
      <c r="B155" s="323"/>
      <c r="C155" s="297"/>
      <c r="D155" s="300"/>
      <c r="E155" s="300"/>
      <c r="F155" s="300"/>
      <c r="G155" s="300"/>
      <c r="H155" s="298"/>
      <c r="I155" s="324"/>
      <c r="J155" s="401"/>
      <c r="K155" s="297"/>
      <c r="L155" s="297"/>
      <c r="M155" s="300"/>
      <c r="N155" s="300"/>
      <c r="O155" s="300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  <c r="BB155" s="319"/>
      <c r="BC155" s="319"/>
      <c r="BD155" s="319"/>
      <c r="BE155" s="319"/>
      <c r="BF155" s="319"/>
      <c r="BG155" s="319"/>
      <c r="BH155" s="319"/>
      <c r="BI155" s="319"/>
      <c r="BJ155" s="319"/>
      <c r="BK155" s="319"/>
      <c r="BL155" s="319"/>
      <c r="BM155" s="319"/>
      <c r="BN155" s="319"/>
      <c r="BO155" s="319"/>
      <c r="BP155" s="319"/>
      <c r="BQ155" s="319"/>
      <c r="BR155" s="319"/>
      <c r="BS155" s="319"/>
      <c r="BT155" s="319"/>
      <c r="BU155" s="319"/>
      <c r="BV155" s="319"/>
      <c r="BW155" s="319"/>
      <c r="BX155" s="319"/>
      <c r="BY155" s="319"/>
    </row>
    <row r="156" spans="1:77" s="322" customFormat="1" x14ac:dyDescent="0.3">
      <c r="H156" s="505">
        <f>SUM(H9:H148)</f>
        <v>1991888.42</v>
      </c>
      <c r="I156" s="505">
        <f>SUM(I9:I148)</f>
        <v>2006039.1599999997</v>
      </c>
      <c r="J156" s="505">
        <f>SUM(J111:J149)</f>
        <v>627226.52999999991</v>
      </c>
    </row>
    <row r="157" spans="1:77" s="322" customFormat="1" x14ac:dyDescent="0.3">
      <c r="F157" s="319"/>
      <c r="G157" s="319"/>
      <c r="H157" s="319"/>
      <c r="J157" s="327"/>
    </row>
    <row r="158" spans="1:77" s="322" customFormat="1" x14ac:dyDescent="0.3">
      <c r="F158" s="319"/>
      <c r="G158" s="403"/>
      <c r="H158" s="319"/>
      <c r="J158" s="327"/>
    </row>
    <row r="159" spans="1:77" s="322" customFormat="1" x14ac:dyDescent="0.3">
      <c r="F159" s="319"/>
      <c r="G159" s="403"/>
      <c r="H159" s="319"/>
      <c r="J159" s="327"/>
    </row>
    <row r="160" spans="1:77" s="322" customFormat="1" x14ac:dyDescent="0.3">
      <c r="F160" s="319"/>
      <c r="G160" s="403"/>
      <c r="H160" s="319"/>
      <c r="J160" s="327"/>
    </row>
    <row r="161" spans="6:10" s="322" customFormat="1" x14ac:dyDescent="0.3">
      <c r="F161" s="319"/>
      <c r="G161" s="319"/>
      <c r="H161" s="319"/>
      <c r="J161" s="327"/>
    </row>
    <row r="162" spans="6:10" s="322" customFormat="1" x14ac:dyDescent="0.3">
      <c r="F162" s="319"/>
      <c r="G162" s="319"/>
      <c r="H162" s="319"/>
      <c r="J162" s="327"/>
    </row>
    <row r="163" spans="6:10" s="322" customFormat="1" x14ac:dyDescent="0.3">
      <c r="F163" s="319"/>
      <c r="G163" s="319"/>
      <c r="H163" s="319"/>
      <c r="J163" s="327"/>
    </row>
    <row r="164" spans="6:10" s="322" customFormat="1" x14ac:dyDescent="0.3">
      <c r="J164" s="327"/>
    </row>
    <row r="165" spans="6:10" s="322" customFormat="1" x14ac:dyDescent="0.3">
      <c r="J165" s="327"/>
    </row>
    <row r="166" spans="6:10" s="322" customFormat="1" x14ac:dyDescent="0.3">
      <c r="J166" s="327"/>
    </row>
    <row r="167" spans="6:10" s="322" customFormat="1" x14ac:dyDescent="0.3">
      <c r="J167" s="327"/>
    </row>
    <row r="168" spans="6:10" s="322" customFormat="1" x14ac:dyDescent="0.3">
      <c r="J168" s="327"/>
    </row>
    <row r="169" spans="6:10" s="322" customFormat="1" x14ac:dyDescent="0.3">
      <c r="J169" s="327"/>
    </row>
    <row r="170" spans="6:10" s="322" customFormat="1" x14ac:dyDescent="0.3">
      <c r="J170" s="327"/>
    </row>
    <row r="171" spans="6:10" s="322" customFormat="1" x14ac:dyDescent="0.3">
      <c r="J171" s="327"/>
    </row>
    <row r="172" spans="6:10" s="322" customFormat="1" x14ac:dyDescent="0.3">
      <c r="J172" s="327"/>
    </row>
    <row r="173" spans="6:10" s="322" customFormat="1" x14ac:dyDescent="0.3">
      <c r="J173" s="327"/>
    </row>
    <row r="174" spans="6:10" s="322" customFormat="1" x14ac:dyDescent="0.3">
      <c r="J174" s="327"/>
    </row>
    <row r="175" spans="6:10" s="322" customFormat="1" x14ac:dyDescent="0.3">
      <c r="J175" s="327"/>
    </row>
    <row r="176" spans="6:10" s="322" customFormat="1" x14ac:dyDescent="0.3">
      <c r="J176" s="327"/>
    </row>
    <row r="177" spans="10:10" s="322" customFormat="1" x14ac:dyDescent="0.3">
      <c r="J177" s="327"/>
    </row>
    <row r="178" spans="10:10" s="322" customFormat="1" x14ac:dyDescent="0.3">
      <c r="J178" s="327"/>
    </row>
    <row r="179" spans="10:10" s="322" customFormat="1" x14ac:dyDescent="0.3">
      <c r="J179" s="327"/>
    </row>
    <row r="180" spans="10:10" s="322" customFormat="1" x14ac:dyDescent="0.3">
      <c r="J180" s="327"/>
    </row>
    <row r="181" spans="10:10" s="322" customFormat="1" x14ac:dyDescent="0.3">
      <c r="J181" s="327"/>
    </row>
    <row r="182" spans="10:10" s="322" customFormat="1" x14ac:dyDescent="0.3">
      <c r="J182" s="327"/>
    </row>
    <row r="183" spans="10:10" s="322" customFormat="1" x14ac:dyDescent="0.3">
      <c r="J183" s="327"/>
    </row>
    <row r="184" spans="10:10" s="322" customFormat="1" x14ac:dyDescent="0.3">
      <c r="J184" s="327"/>
    </row>
    <row r="185" spans="10:10" s="322" customFormat="1" x14ac:dyDescent="0.3">
      <c r="J185" s="327"/>
    </row>
    <row r="186" spans="10:10" s="322" customFormat="1" x14ac:dyDescent="0.3">
      <c r="J186" s="327"/>
    </row>
    <row r="187" spans="10:10" s="322" customFormat="1" x14ac:dyDescent="0.3">
      <c r="J187" s="327"/>
    </row>
    <row r="188" spans="10:10" s="322" customFormat="1" x14ac:dyDescent="0.3">
      <c r="J188" s="327"/>
    </row>
    <row r="189" spans="10:10" s="322" customFormat="1" x14ac:dyDescent="0.3">
      <c r="J189" s="327"/>
    </row>
    <row r="190" spans="10:10" s="322" customFormat="1" x14ac:dyDescent="0.3">
      <c r="J190" s="327"/>
    </row>
    <row r="191" spans="10:10" s="322" customFormat="1" x14ac:dyDescent="0.3">
      <c r="J191" s="327"/>
    </row>
    <row r="192" spans="10:10" s="322" customFormat="1" x14ac:dyDescent="0.3">
      <c r="J192" s="327"/>
    </row>
    <row r="193" spans="10:10" s="322" customFormat="1" x14ac:dyDescent="0.3">
      <c r="J193" s="327"/>
    </row>
    <row r="194" spans="10:10" s="322" customFormat="1" x14ac:dyDescent="0.3">
      <c r="J194" s="327"/>
    </row>
    <row r="195" spans="10:10" s="322" customFormat="1" x14ac:dyDescent="0.3">
      <c r="J195" s="327"/>
    </row>
    <row r="196" spans="10:10" s="322" customFormat="1" x14ac:dyDescent="0.3">
      <c r="J196" s="327"/>
    </row>
    <row r="197" spans="10:10" s="322" customFormat="1" x14ac:dyDescent="0.3">
      <c r="J197" s="327"/>
    </row>
    <row r="198" spans="10:10" s="322" customFormat="1" x14ac:dyDescent="0.3">
      <c r="J198" s="327"/>
    </row>
    <row r="199" spans="10:10" s="322" customFormat="1" x14ac:dyDescent="0.3">
      <c r="J199" s="327"/>
    </row>
    <row r="200" spans="10:10" s="322" customFormat="1" x14ac:dyDescent="0.3">
      <c r="J200" s="327"/>
    </row>
    <row r="201" spans="10:10" s="322" customFormat="1" x14ac:dyDescent="0.3">
      <c r="J201" s="327"/>
    </row>
    <row r="202" spans="10:10" s="322" customFormat="1" x14ac:dyDescent="0.3">
      <c r="J202" s="327"/>
    </row>
    <row r="203" spans="10:10" s="322" customFormat="1" x14ac:dyDescent="0.3">
      <c r="J203" s="327"/>
    </row>
    <row r="204" spans="10:10" s="322" customFormat="1" x14ac:dyDescent="0.3">
      <c r="J204" s="327"/>
    </row>
    <row r="205" spans="10:10" s="322" customFormat="1" x14ac:dyDescent="0.3">
      <c r="J205" s="327"/>
    </row>
    <row r="206" spans="10:10" s="322" customFormat="1" x14ac:dyDescent="0.3">
      <c r="J206" s="327"/>
    </row>
    <row r="207" spans="10:10" s="322" customFormat="1" x14ac:dyDescent="0.3">
      <c r="J207" s="327"/>
    </row>
    <row r="208" spans="10:10" s="322" customFormat="1" x14ac:dyDescent="0.3">
      <c r="J208" s="327"/>
    </row>
    <row r="209" spans="10:10" s="322" customFormat="1" x14ac:dyDescent="0.3">
      <c r="J209" s="327"/>
    </row>
    <row r="210" spans="10:10" s="322" customFormat="1" x14ac:dyDescent="0.3">
      <c r="J210" s="327"/>
    </row>
    <row r="211" spans="10:10" s="322" customFormat="1" x14ac:dyDescent="0.3">
      <c r="J211" s="327"/>
    </row>
    <row r="212" spans="10:10" s="322" customFormat="1" x14ac:dyDescent="0.3">
      <c r="J212" s="327"/>
    </row>
    <row r="213" spans="10:10" s="322" customFormat="1" x14ac:dyDescent="0.3">
      <c r="J213" s="327"/>
    </row>
    <row r="214" spans="10:10" s="322" customFormat="1" x14ac:dyDescent="0.3">
      <c r="J214" s="327"/>
    </row>
    <row r="215" spans="10:10" s="322" customFormat="1" x14ac:dyDescent="0.3">
      <c r="J215" s="327"/>
    </row>
    <row r="216" spans="10:10" s="322" customFormat="1" x14ac:dyDescent="0.3">
      <c r="J216" s="327"/>
    </row>
    <row r="217" spans="10:10" s="322" customFormat="1" x14ac:dyDescent="0.3">
      <c r="J217" s="327"/>
    </row>
    <row r="218" spans="10:10" s="322" customFormat="1" x14ac:dyDescent="0.3">
      <c r="J218" s="327"/>
    </row>
    <row r="219" spans="10:10" s="322" customFormat="1" x14ac:dyDescent="0.3">
      <c r="J219" s="327"/>
    </row>
    <row r="220" spans="10:10" s="322" customFormat="1" x14ac:dyDescent="0.3">
      <c r="J220" s="327"/>
    </row>
    <row r="221" spans="10:10" s="322" customFormat="1" x14ac:dyDescent="0.3">
      <c r="J221" s="327"/>
    </row>
    <row r="222" spans="10:10" s="322" customFormat="1" x14ac:dyDescent="0.3">
      <c r="J222" s="327"/>
    </row>
    <row r="223" spans="10:10" s="322" customFormat="1" x14ac:dyDescent="0.3">
      <c r="J223" s="327"/>
    </row>
    <row r="224" spans="10:10" s="322" customFormat="1" x14ac:dyDescent="0.3">
      <c r="J224" s="327"/>
    </row>
    <row r="225" spans="10:10" s="322" customFormat="1" x14ac:dyDescent="0.3">
      <c r="J225" s="327"/>
    </row>
    <row r="226" spans="10:10" s="322" customFormat="1" x14ac:dyDescent="0.3">
      <c r="J226" s="327"/>
    </row>
    <row r="227" spans="10:10" s="322" customFormat="1" x14ac:dyDescent="0.3">
      <c r="J227" s="327"/>
    </row>
    <row r="228" spans="10:10" s="322" customFormat="1" x14ac:dyDescent="0.3">
      <c r="J228" s="327"/>
    </row>
    <row r="229" spans="10:10" s="322" customFormat="1" x14ac:dyDescent="0.3">
      <c r="J229" s="327"/>
    </row>
    <row r="230" spans="10:10" s="322" customFormat="1" x14ac:dyDescent="0.3">
      <c r="J230" s="327"/>
    </row>
    <row r="231" spans="10:10" s="322" customFormat="1" x14ac:dyDescent="0.3">
      <c r="J231" s="327"/>
    </row>
    <row r="232" spans="10:10" s="322" customFormat="1" x14ac:dyDescent="0.3">
      <c r="J232" s="327"/>
    </row>
    <row r="233" spans="10:10" s="322" customFormat="1" x14ac:dyDescent="0.3">
      <c r="J233" s="327"/>
    </row>
    <row r="234" spans="10:10" s="322" customFormat="1" x14ac:dyDescent="0.3">
      <c r="J234" s="327"/>
    </row>
    <row r="235" spans="10:10" s="322" customFormat="1" x14ac:dyDescent="0.3">
      <c r="J235" s="327"/>
    </row>
    <row r="236" spans="10:10" s="322" customFormat="1" x14ac:dyDescent="0.3">
      <c r="J236" s="327"/>
    </row>
    <row r="237" spans="10:10" s="322" customFormat="1" x14ac:dyDescent="0.3">
      <c r="J237" s="327"/>
    </row>
    <row r="238" spans="10:10" s="322" customFormat="1" x14ac:dyDescent="0.3">
      <c r="J238" s="327"/>
    </row>
    <row r="239" spans="10:10" s="322" customFormat="1" x14ac:dyDescent="0.3">
      <c r="J239" s="327"/>
    </row>
    <row r="240" spans="10:10" s="322" customFormat="1" x14ac:dyDescent="0.3">
      <c r="J240" s="327"/>
    </row>
    <row r="241" spans="10:10" s="322" customFormat="1" x14ac:dyDescent="0.3">
      <c r="J241" s="327"/>
    </row>
    <row r="242" spans="10:10" s="322" customFormat="1" x14ac:dyDescent="0.3">
      <c r="J242" s="327"/>
    </row>
    <row r="243" spans="10:10" s="322" customFormat="1" x14ac:dyDescent="0.3">
      <c r="J243" s="327"/>
    </row>
    <row r="244" spans="10:10" s="322" customFormat="1" x14ac:dyDescent="0.3">
      <c r="J244" s="327"/>
    </row>
    <row r="245" spans="10:10" s="322" customFormat="1" x14ac:dyDescent="0.3">
      <c r="J245" s="327"/>
    </row>
    <row r="246" spans="10:10" s="322" customFormat="1" x14ac:dyDescent="0.3">
      <c r="J246" s="327"/>
    </row>
    <row r="247" spans="10:10" s="322" customFormat="1" x14ac:dyDescent="0.3">
      <c r="J247" s="327"/>
    </row>
    <row r="248" spans="10:10" s="322" customFormat="1" x14ac:dyDescent="0.3">
      <c r="J248" s="327"/>
    </row>
    <row r="249" spans="10:10" s="322" customFormat="1" x14ac:dyDescent="0.3">
      <c r="J249" s="327"/>
    </row>
    <row r="250" spans="10:10" s="322" customFormat="1" x14ac:dyDescent="0.3">
      <c r="J250" s="327"/>
    </row>
    <row r="251" spans="10:10" s="322" customFormat="1" x14ac:dyDescent="0.3">
      <c r="J251" s="327"/>
    </row>
    <row r="252" spans="10:10" s="322" customFormat="1" x14ac:dyDescent="0.3">
      <c r="J252" s="327"/>
    </row>
    <row r="253" spans="10:10" s="322" customFormat="1" x14ac:dyDescent="0.3">
      <c r="J253" s="327"/>
    </row>
    <row r="254" spans="10:10" s="322" customFormat="1" x14ac:dyDescent="0.3">
      <c r="J254" s="327"/>
    </row>
    <row r="255" spans="10:10" s="322" customFormat="1" x14ac:dyDescent="0.3">
      <c r="J255" s="327"/>
    </row>
    <row r="256" spans="10:10" s="322" customFormat="1" x14ac:dyDescent="0.3">
      <c r="J256" s="327"/>
    </row>
    <row r="257" spans="10:10" s="322" customFormat="1" x14ac:dyDescent="0.3">
      <c r="J257" s="327"/>
    </row>
    <row r="258" spans="10:10" s="322" customFormat="1" x14ac:dyDescent="0.3">
      <c r="J258" s="327"/>
    </row>
    <row r="259" spans="10:10" s="322" customFormat="1" x14ac:dyDescent="0.3">
      <c r="J259" s="327"/>
    </row>
    <row r="260" spans="10:10" s="322" customFormat="1" x14ac:dyDescent="0.3">
      <c r="J260" s="327"/>
    </row>
    <row r="261" spans="10:10" s="322" customFormat="1" x14ac:dyDescent="0.3">
      <c r="J261" s="327"/>
    </row>
    <row r="262" spans="10:10" s="322" customFormat="1" x14ac:dyDescent="0.3">
      <c r="J262" s="327"/>
    </row>
    <row r="263" spans="10:10" s="322" customFormat="1" x14ac:dyDescent="0.3">
      <c r="J263" s="327"/>
    </row>
    <row r="264" spans="10:10" s="322" customFormat="1" x14ac:dyDescent="0.3">
      <c r="J264" s="327"/>
    </row>
    <row r="265" spans="10:10" s="322" customFormat="1" x14ac:dyDescent="0.3">
      <c r="J265" s="327"/>
    </row>
    <row r="266" spans="10:10" s="322" customFormat="1" x14ac:dyDescent="0.3">
      <c r="J266" s="327"/>
    </row>
    <row r="267" spans="10:10" s="322" customFormat="1" x14ac:dyDescent="0.3">
      <c r="J267" s="327"/>
    </row>
    <row r="268" spans="10:10" s="322" customFormat="1" x14ac:dyDescent="0.3">
      <c r="J268" s="327"/>
    </row>
    <row r="269" spans="10:10" s="322" customFormat="1" x14ac:dyDescent="0.3">
      <c r="J269" s="327"/>
    </row>
    <row r="270" spans="10:10" s="322" customFormat="1" x14ac:dyDescent="0.3">
      <c r="J270" s="327"/>
    </row>
    <row r="271" spans="10:10" s="322" customFormat="1" x14ac:dyDescent="0.3">
      <c r="J271" s="327"/>
    </row>
    <row r="272" spans="10:10" s="322" customFormat="1" x14ac:dyDescent="0.3">
      <c r="J272" s="327"/>
    </row>
    <row r="273" spans="10:10" s="322" customFormat="1" x14ac:dyDescent="0.3">
      <c r="J273" s="327"/>
    </row>
    <row r="274" spans="10:10" s="322" customFormat="1" x14ac:dyDescent="0.3">
      <c r="J274" s="327"/>
    </row>
    <row r="275" spans="10:10" s="322" customFormat="1" x14ac:dyDescent="0.3">
      <c r="J275" s="327"/>
    </row>
    <row r="276" spans="10:10" s="322" customFormat="1" x14ac:dyDescent="0.3">
      <c r="J276" s="327"/>
    </row>
    <row r="277" spans="10:10" s="322" customFormat="1" x14ac:dyDescent="0.3">
      <c r="J277" s="327"/>
    </row>
    <row r="278" spans="10:10" s="322" customFormat="1" x14ac:dyDescent="0.3">
      <c r="J278" s="327"/>
    </row>
    <row r="279" spans="10:10" s="322" customFormat="1" x14ac:dyDescent="0.3">
      <c r="J279" s="327"/>
    </row>
    <row r="280" spans="10:10" s="322" customFormat="1" x14ac:dyDescent="0.3">
      <c r="J280" s="327"/>
    </row>
    <row r="281" spans="10:10" s="322" customFormat="1" x14ac:dyDescent="0.3">
      <c r="J281" s="327"/>
    </row>
    <row r="282" spans="10:10" s="322" customFormat="1" x14ac:dyDescent="0.3">
      <c r="J282" s="327"/>
    </row>
    <row r="283" spans="10:10" s="322" customFormat="1" x14ac:dyDescent="0.3">
      <c r="J283" s="327"/>
    </row>
    <row r="284" spans="10:10" s="322" customFormat="1" x14ac:dyDescent="0.3">
      <c r="J284" s="327"/>
    </row>
    <row r="285" spans="10:10" s="322" customFormat="1" x14ac:dyDescent="0.3">
      <c r="J285" s="327"/>
    </row>
    <row r="286" spans="10:10" s="322" customFormat="1" x14ac:dyDescent="0.3">
      <c r="J286" s="327"/>
    </row>
    <row r="287" spans="10:10" s="322" customFormat="1" x14ac:dyDescent="0.3">
      <c r="J287" s="327"/>
    </row>
    <row r="288" spans="10:10" s="322" customFormat="1" x14ac:dyDescent="0.3">
      <c r="J288" s="327"/>
    </row>
    <row r="289" spans="10:10" s="322" customFormat="1" x14ac:dyDescent="0.3">
      <c r="J289" s="327"/>
    </row>
    <row r="290" spans="10:10" s="322" customFormat="1" x14ac:dyDescent="0.3">
      <c r="J290" s="327"/>
    </row>
    <row r="291" spans="10:10" s="322" customFormat="1" x14ac:dyDescent="0.3">
      <c r="J291" s="327"/>
    </row>
    <row r="292" spans="10:10" s="322" customFormat="1" x14ac:dyDescent="0.3">
      <c r="J292" s="327"/>
    </row>
    <row r="293" spans="10:10" s="322" customFormat="1" x14ac:dyDescent="0.3">
      <c r="J293" s="327"/>
    </row>
    <row r="294" spans="10:10" s="322" customFormat="1" x14ac:dyDescent="0.3">
      <c r="J294" s="327"/>
    </row>
    <row r="295" spans="10:10" s="322" customFormat="1" x14ac:dyDescent="0.3">
      <c r="J295" s="327"/>
    </row>
    <row r="296" spans="10:10" s="322" customFormat="1" x14ac:dyDescent="0.3">
      <c r="J296" s="327"/>
    </row>
    <row r="297" spans="10:10" s="322" customFormat="1" x14ac:dyDescent="0.3">
      <c r="J297" s="327"/>
    </row>
    <row r="298" spans="10:10" s="322" customFormat="1" x14ac:dyDescent="0.3">
      <c r="J298" s="327"/>
    </row>
    <row r="299" spans="10:10" s="322" customFormat="1" x14ac:dyDescent="0.3">
      <c r="J299" s="327"/>
    </row>
    <row r="300" spans="10:10" s="322" customFormat="1" x14ac:dyDescent="0.3">
      <c r="J300" s="327"/>
    </row>
    <row r="301" spans="10:10" s="322" customFormat="1" x14ac:dyDescent="0.3">
      <c r="J301" s="327"/>
    </row>
    <row r="302" spans="10:10" s="322" customFormat="1" x14ac:dyDescent="0.3">
      <c r="J302" s="327"/>
    </row>
    <row r="303" spans="10:10" s="322" customFormat="1" x14ac:dyDescent="0.3">
      <c r="J303" s="327"/>
    </row>
    <row r="304" spans="10:10" s="322" customFormat="1" x14ac:dyDescent="0.3">
      <c r="J304" s="327"/>
    </row>
    <row r="305" spans="10:10" s="322" customFormat="1" x14ac:dyDescent="0.3">
      <c r="J305" s="327"/>
    </row>
    <row r="306" spans="10:10" s="322" customFormat="1" x14ac:dyDescent="0.3">
      <c r="J306" s="327"/>
    </row>
    <row r="307" spans="10:10" s="322" customFormat="1" x14ac:dyDescent="0.3">
      <c r="J307" s="327"/>
    </row>
    <row r="308" spans="10:10" s="322" customFormat="1" x14ac:dyDescent="0.3">
      <c r="J308" s="327"/>
    </row>
    <row r="309" spans="10:10" s="322" customFormat="1" x14ac:dyDescent="0.3">
      <c r="J309" s="327"/>
    </row>
    <row r="310" spans="10:10" s="322" customFormat="1" x14ac:dyDescent="0.3">
      <c r="J310" s="327"/>
    </row>
    <row r="311" spans="10:10" s="322" customFormat="1" x14ac:dyDescent="0.3">
      <c r="J311" s="327"/>
    </row>
    <row r="312" spans="10:10" s="322" customFormat="1" x14ac:dyDescent="0.3">
      <c r="J312" s="327"/>
    </row>
    <row r="313" spans="10:10" s="322" customFormat="1" x14ac:dyDescent="0.3">
      <c r="J313" s="327"/>
    </row>
    <row r="314" spans="10:10" s="322" customFormat="1" x14ac:dyDescent="0.3">
      <c r="J314" s="327"/>
    </row>
    <row r="315" spans="10:10" s="322" customFormat="1" x14ac:dyDescent="0.3">
      <c r="J315" s="327"/>
    </row>
    <row r="316" spans="10:10" s="322" customFormat="1" x14ac:dyDescent="0.3">
      <c r="J316" s="327"/>
    </row>
    <row r="317" spans="10:10" s="322" customFormat="1" x14ac:dyDescent="0.3">
      <c r="J317" s="327"/>
    </row>
    <row r="318" spans="10:10" s="322" customFormat="1" x14ac:dyDescent="0.3">
      <c r="J318" s="327"/>
    </row>
    <row r="319" spans="10:10" s="322" customFormat="1" x14ac:dyDescent="0.3">
      <c r="J319" s="327"/>
    </row>
    <row r="320" spans="10:10" s="322" customFormat="1" x14ac:dyDescent="0.3">
      <c r="J320" s="327"/>
    </row>
    <row r="321" spans="10:10" s="322" customFormat="1" x14ac:dyDescent="0.3">
      <c r="J321" s="327"/>
    </row>
    <row r="322" spans="10:10" s="322" customFormat="1" x14ac:dyDescent="0.3">
      <c r="J322" s="327"/>
    </row>
    <row r="323" spans="10:10" s="322" customFormat="1" x14ac:dyDescent="0.3">
      <c r="J323" s="327"/>
    </row>
    <row r="324" spans="10:10" s="322" customFormat="1" x14ac:dyDescent="0.3">
      <c r="J324" s="327"/>
    </row>
    <row r="325" spans="10:10" s="322" customFormat="1" x14ac:dyDescent="0.3">
      <c r="J325" s="327"/>
    </row>
    <row r="326" spans="10:10" s="322" customFormat="1" x14ac:dyDescent="0.3">
      <c r="J326" s="327"/>
    </row>
    <row r="327" spans="10:10" s="322" customFormat="1" x14ac:dyDescent="0.3">
      <c r="J327" s="327"/>
    </row>
    <row r="328" spans="10:10" s="322" customFormat="1" x14ac:dyDescent="0.3">
      <c r="J328" s="327"/>
    </row>
    <row r="329" spans="10:10" s="322" customFormat="1" x14ac:dyDescent="0.3">
      <c r="J329" s="327"/>
    </row>
    <row r="330" spans="10:10" s="322" customFormat="1" x14ac:dyDescent="0.3">
      <c r="J330" s="327"/>
    </row>
    <row r="331" spans="10:10" s="322" customFormat="1" x14ac:dyDescent="0.3">
      <c r="J331" s="327"/>
    </row>
    <row r="332" spans="10:10" s="322" customFormat="1" x14ac:dyDescent="0.3">
      <c r="J332" s="327"/>
    </row>
    <row r="333" spans="10:10" s="322" customFormat="1" x14ac:dyDescent="0.3">
      <c r="J333" s="327"/>
    </row>
    <row r="334" spans="10:10" s="322" customFormat="1" x14ac:dyDescent="0.3">
      <c r="J334" s="327"/>
    </row>
    <row r="335" spans="10:10" s="322" customFormat="1" x14ac:dyDescent="0.3">
      <c r="J335" s="327"/>
    </row>
    <row r="336" spans="10:10" s="322" customFormat="1" x14ac:dyDescent="0.3">
      <c r="J336" s="327"/>
    </row>
    <row r="337" spans="10:10" s="322" customFormat="1" x14ac:dyDescent="0.3">
      <c r="J337" s="327"/>
    </row>
    <row r="338" spans="10:10" s="322" customFormat="1" x14ac:dyDescent="0.3">
      <c r="J338" s="327"/>
    </row>
    <row r="339" spans="10:10" s="322" customFormat="1" x14ac:dyDescent="0.3">
      <c r="J339" s="327"/>
    </row>
    <row r="340" spans="10:10" s="322" customFormat="1" x14ac:dyDescent="0.3">
      <c r="J340" s="327"/>
    </row>
    <row r="341" spans="10:10" s="322" customFormat="1" x14ac:dyDescent="0.3">
      <c r="J341" s="327"/>
    </row>
    <row r="342" spans="10:10" s="322" customFormat="1" x14ac:dyDescent="0.3">
      <c r="J342" s="327"/>
    </row>
    <row r="343" spans="10:10" s="322" customFormat="1" x14ac:dyDescent="0.3">
      <c r="J343" s="327"/>
    </row>
    <row r="344" spans="10:10" s="322" customFormat="1" x14ac:dyDescent="0.3">
      <c r="J344" s="327"/>
    </row>
    <row r="345" spans="10:10" s="322" customFormat="1" x14ac:dyDescent="0.3">
      <c r="J345" s="327"/>
    </row>
    <row r="346" spans="10:10" s="322" customFormat="1" x14ac:dyDescent="0.3">
      <c r="J346" s="327"/>
    </row>
    <row r="347" spans="10:10" s="322" customFormat="1" x14ac:dyDescent="0.3">
      <c r="J347" s="327"/>
    </row>
    <row r="348" spans="10:10" s="322" customFormat="1" x14ac:dyDescent="0.3">
      <c r="J348" s="327"/>
    </row>
    <row r="349" spans="10:10" s="322" customFormat="1" x14ac:dyDescent="0.3">
      <c r="J349" s="327"/>
    </row>
    <row r="350" spans="10:10" s="322" customFormat="1" x14ac:dyDescent="0.3">
      <c r="J350" s="327"/>
    </row>
    <row r="351" spans="10:10" s="322" customFormat="1" x14ac:dyDescent="0.3">
      <c r="J351" s="327"/>
    </row>
    <row r="352" spans="10:10" s="322" customFormat="1" x14ac:dyDescent="0.3">
      <c r="J352" s="327"/>
    </row>
    <row r="353" spans="10:10" s="322" customFormat="1" x14ac:dyDescent="0.3">
      <c r="J353" s="327"/>
    </row>
    <row r="354" spans="10:10" s="322" customFormat="1" x14ac:dyDescent="0.3">
      <c r="J354" s="327"/>
    </row>
    <row r="355" spans="10:10" s="322" customFormat="1" x14ac:dyDescent="0.3">
      <c r="J355" s="327"/>
    </row>
    <row r="356" spans="10:10" s="322" customFormat="1" x14ac:dyDescent="0.3">
      <c r="J356" s="327"/>
    </row>
    <row r="357" spans="10:10" s="322" customFormat="1" x14ac:dyDescent="0.3">
      <c r="J357" s="327"/>
    </row>
    <row r="358" spans="10:10" s="322" customFormat="1" x14ac:dyDescent="0.3">
      <c r="J358" s="327"/>
    </row>
    <row r="359" spans="10:10" s="322" customFormat="1" x14ac:dyDescent="0.3">
      <c r="J359" s="327"/>
    </row>
    <row r="360" spans="10:10" s="322" customFormat="1" x14ac:dyDescent="0.3">
      <c r="J360" s="327"/>
    </row>
    <row r="361" spans="10:10" s="322" customFormat="1" x14ac:dyDescent="0.3">
      <c r="J361" s="327"/>
    </row>
    <row r="362" spans="10:10" s="322" customFormat="1" x14ac:dyDescent="0.3">
      <c r="J362" s="327"/>
    </row>
    <row r="363" spans="10:10" s="322" customFormat="1" x14ac:dyDescent="0.3">
      <c r="J363" s="327"/>
    </row>
    <row r="364" spans="10:10" s="322" customFormat="1" x14ac:dyDescent="0.3">
      <c r="J364" s="327"/>
    </row>
    <row r="365" spans="10:10" s="322" customFormat="1" x14ac:dyDescent="0.3">
      <c r="J365" s="327"/>
    </row>
    <row r="366" spans="10:10" s="322" customFormat="1" x14ac:dyDescent="0.3">
      <c r="J366" s="327"/>
    </row>
    <row r="367" spans="10:10" s="322" customFormat="1" x14ac:dyDescent="0.3">
      <c r="J367" s="327"/>
    </row>
    <row r="368" spans="10:10" s="322" customFormat="1" x14ac:dyDescent="0.3">
      <c r="J368" s="327"/>
    </row>
    <row r="369" spans="10:10" s="322" customFormat="1" x14ac:dyDescent="0.3">
      <c r="J369" s="327"/>
    </row>
    <row r="370" spans="10:10" s="322" customFormat="1" x14ac:dyDescent="0.3">
      <c r="J370" s="327"/>
    </row>
    <row r="371" spans="10:10" s="322" customFormat="1" x14ac:dyDescent="0.3">
      <c r="J371" s="327"/>
    </row>
    <row r="372" spans="10:10" s="322" customFormat="1" x14ac:dyDescent="0.3">
      <c r="J372" s="327"/>
    </row>
    <row r="373" spans="10:10" s="322" customFormat="1" x14ac:dyDescent="0.3">
      <c r="J373" s="327"/>
    </row>
    <row r="374" spans="10:10" s="322" customFormat="1" x14ac:dyDescent="0.3">
      <c r="J374" s="327"/>
    </row>
    <row r="375" spans="10:10" s="322" customFormat="1" x14ac:dyDescent="0.3">
      <c r="J375" s="327"/>
    </row>
    <row r="376" spans="10:10" s="322" customFormat="1" x14ac:dyDescent="0.3">
      <c r="J376" s="327"/>
    </row>
    <row r="377" spans="10:10" s="322" customFormat="1" x14ac:dyDescent="0.3">
      <c r="J377" s="327"/>
    </row>
    <row r="378" spans="10:10" s="322" customFormat="1" x14ac:dyDescent="0.3">
      <c r="J378" s="327"/>
    </row>
    <row r="379" spans="10:10" s="322" customFormat="1" x14ac:dyDescent="0.3">
      <c r="J379" s="327"/>
    </row>
    <row r="380" spans="10:10" s="322" customFormat="1" x14ac:dyDescent="0.3">
      <c r="J380" s="327"/>
    </row>
    <row r="381" spans="10:10" s="322" customFormat="1" x14ac:dyDescent="0.3">
      <c r="J381" s="327"/>
    </row>
    <row r="382" spans="10:10" s="322" customFormat="1" x14ac:dyDescent="0.3">
      <c r="J382" s="327"/>
    </row>
    <row r="383" spans="10:10" s="322" customFormat="1" x14ac:dyDescent="0.3">
      <c r="J383" s="327"/>
    </row>
    <row r="384" spans="10:10" s="322" customFormat="1" x14ac:dyDescent="0.3">
      <c r="J384" s="327"/>
    </row>
    <row r="385" spans="10:10" s="322" customFormat="1" x14ac:dyDescent="0.3">
      <c r="J385" s="327"/>
    </row>
    <row r="386" spans="10:10" s="322" customFormat="1" x14ac:dyDescent="0.3">
      <c r="J386" s="327"/>
    </row>
    <row r="387" spans="10:10" s="322" customFormat="1" x14ac:dyDescent="0.3">
      <c r="J387" s="327"/>
    </row>
    <row r="388" spans="10:10" s="322" customFormat="1" x14ac:dyDescent="0.3">
      <c r="J388" s="327"/>
    </row>
    <row r="389" spans="10:10" s="322" customFormat="1" x14ac:dyDescent="0.3">
      <c r="J389" s="327"/>
    </row>
    <row r="390" spans="10:10" s="322" customFormat="1" x14ac:dyDescent="0.3">
      <c r="J390" s="327"/>
    </row>
    <row r="391" spans="10:10" s="322" customFormat="1" x14ac:dyDescent="0.3">
      <c r="J391" s="327"/>
    </row>
    <row r="392" spans="10:10" s="322" customFormat="1" x14ac:dyDescent="0.3">
      <c r="J392" s="327"/>
    </row>
    <row r="393" spans="10:10" s="322" customFormat="1" x14ac:dyDescent="0.3">
      <c r="J393" s="327"/>
    </row>
    <row r="394" spans="10:10" s="322" customFormat="1" x14ac:dyDescent="0.3">
      <c r="J394" s="327"/>
    </row>
    <row r="395" spans="10:10" s="322" customFormat="1" x14ac:dyDescent="0.3">
      <c r="J395" s="327"/>
    </row>
    <row r="396" spans="10:10" s="322" customFormat="1" x14ac:dyDescent="0.3">
      <c r="J396" s="327"/>
    </row>
    <row r="397" spans="10:10" s="322" customFormat="1" x14ac:dyDescent="0.3">
      <c r="J397" s="327"/>
    </row>
    <row r="398" spans="10:10" s="322" customFormat="1" x14ac:dyDescent="0.3">
      <c r="J398" s="327"/>
    </row>
    <row r="399" spans="10:10" s="322" customFormat="1" x14ac:dyDescent="0.3">
      <c r="J399" s="327"/>
    </row>
    <row r="400" spans="10:10" s="322" customFormat="1" x14ac:dyDescent="0.3">
      <c r="J400" s="327"/>
    </row>
    <row r="401" spans="10:10" s="322" customFormat="1" x14ac:dyDescent="0.3">
      <c r="J401" s="327"/>
    </row>
    <row r="402" spans="10:10" s="322" customFormat="1" x14ac:dyDescent="0.3">
      <c r="J402" s="327"/>
    </row>
    <row r="403" spans="10:10" s="322" customFormat="1" x14ac:dyDescent="0.3">
      <c r="J403" s="327"/>
    </row>
    <row r="404" spans="10:10" s="322" customFormat="1" x14ac:dyDescent="0.3">
      <c r="J404" s="327"/>
    </row>
    <row r="405" spans="10:10" s="322" customFormat="1" x14ac:dyDescent="0.3">
      <c r="J405" s="327"/>
    </row>
    <row r="406" spans="10:10" s="322" customFormat="1" x14ac:dyDescent="0.3">
      <c r="J406" s="327"/>
    </row>
    <row r="407" spans="10:10" s="322" customFormat="1" x14ac:dyDescent="0.3">
      <c r="J407" s="327"/>
    </row>
    <row r="408" spans="10:10" s="322" customFormat="1" x14ac:dyDescent="0.3">
      <c r="J408" s="327"/>
    </row>
    <row r="409" spans="10:10" s="322" customFormat="1" x14ac:dyDescent="0.3">
      <c r="J409" s="327"/>
    </row>
    <row r="410" spans="10:10" s="322" customFormat="1" x14ac:dyDescent="0.3">
      <c r="J410" s="327"/>
    </row>
    <row r="411" spans="10:10" s="322" customFormat="1" x14ac:dyDescent="0.3">
      <c r="J411" s="327"/>
    </row>
    <row r="412" spans="10:10" s="322" customFormat="1" x14ac:dyDescent="0.3">
      <c r="J412" s="327"/>
    </row>
    <row r="413" spans="10:10" s="322" customFormat="1" x14ac:dyDescent="0.3">
      <c r="J413" s="327"/>
    </row>
    <row r="414" spans="10:10" s="322" customFormat="1" x14ac:dyDescent="0.3">
      <c r="J414" s="327"/>
    </row>
    <row r="415" spans="10:10" s="322" customFormat="1" x14ac:dyDescent="0.3">
      <c r="J415" s="327"/>
    </row>
    <row r="416" spans="10:10" s="322" customFormat="1" x14ac:dyDescent="0.3">
      <c r="J416" s="327"/>
    </row>
    <row r="417" spans="10:10" s="322" customFormat="1" x14ac:dyDescent="0.3">
      <c r="J417" s="327"/>
    </row>
    <row r="418" spans="10:10" s="322" customFormat="1" x14ac:dyDescent="0.3">
      <c r="J418" s="327"/>
    </row>
    <row r="419" spans="10:10" s="322" customFormat="1" x14ac:dyDescent="0.3">
      <c r="J419" s="327"/>
    </row>
    <row r="420" spans="10:10" s="322" customFormat="1" x14ac:dyDescent="0.3">
      <c r="J420" s="327"/>
    </row>
    <row r="421" spans="10:10" s="322" customFormat="1" x14ac:dyDescent="0.3">
      <c r="J421" s="327"/>
    </row>
    <row r="422" spans="10:10" s="322" customFormat="1" x14ac:dyDescent="0.3">
      <c r="J422" s="327"/>
    </row>
    <row r="423" spans="10:10" s="322" customFormat="1" x14ac:dyDescent="0.3">
      <c r="J423" s="327"/>
    </row>
    <row r="424" spans="10:10" s="322" customFormat="1" x14ac:dyDescent="0.3">
      <c r="J424" s="327"/>
    </row>
    <row r="425" spans="10:10" s="322" customFormat="1" x14ac:dyDescent="0.3">
      <c r="J425" s="327"/>
    </row>
    <row r="426" spans="10:10" s="322" customFormat="1" x14ac:dyDescent="0.3">
      <c r="J426" s="327"/>
    </row>
    <row r="427" spans="10:10" s="322" customFormat="1" x14ac:dyDescent="0.3">
      <c r="J427" s="327"/>
    </row>
    <row r="428" spans="10:10" s="322" customFormat="1" x14ac:dyDescent="0.3">
      <c r="J428" s="327"/>
    </row>
    <row r="429" spans="10:10" s="322" customFormat="1" x14ac:dyDescent="0.3">
      <c r="J429" s="327"/>
    </row>
    <row r="430" spans="10:10" s="322" customFormat="1" x14ac:dyDescent="0.3">
      <c r="J430" s="327"/>
    </row>
    <row r="431" spans="10:10" s="322" customFormat="1" x14ac:dyDescent="0.3">
      <c r="J431" s="327"/>
    </row>
    <row r="432" spans="10:10" s="322" customFormat="1" x14ac:dyDescent="0.3">
      <c r="J432" s="327"/>
    </row>
    <row r="433" spans="10:10" s="322" customFormat="1" x14ac:dyDescent="0.3">
      <c r="J433" s="327"/>
    </row>
    <row r="434" spans="10:10" s="322" customFormat="1" x14ac:dyDescent="0.3">
      <c r="J434" s="327"/>
    </row>
    <row r="435" spans="10:10" s="322" customFormat="1" x14ac:dyDescent="0.3">
      <c r="J435" s="327"/>
    </row>
    <row r="436" spans="10:10" s="322" customFormat="1" x14ac:dyDescent="0.3">
      <c r="J436" s="327"/>
    </row>
    <row r="437" spans="10:10" s="322" customFormat="1" x14ac:dyDescent="0.3">
      <c r="J437" s="327"/>
    </row>
    <row r="438" spans="10:10" s="322" customFormat="1" x14ac:dyDescent="0.3">
      <c r="J438" s="327"/>
    </row>
    <row r="439" spans="10:10" s="322" customFormat="1" x14ac:dyDescent="0.3">
      <c r="J439" s="327"/>
    </row>
    <row r="440" spans="10:10" s="322" customFormat="1" x14ac:dyDescent="0.3">
      <c r="J440" s="327"/>
    </row>
    <row r="441" spans="10:10" s="322" customFormat="1" x14ac:dyDescent="0.3">
      <c r="J441" s="327"/>
    </row>
    <row r="442" spans="10:10" s="322" customFormat="1" x14ac:dyDescent="0.3">
      <c r="J442" s="327"/>
    </row>
    <row r="443" spans="10:10" s="322" customFormat="1" x14ac:dyDescent="0.3">
      <c r="J443" s="327"/>
    </row>
    <row r="444" spans="10:10" s="322" customFormat="1" x14ac:dyDescent="0.3">
      <c r="J444" s="327"/>
    </row>
    <row r="445" spans="10:10" s="322" customFormat="1" x14ac:dyDescent="0.3">
      <c r="J445" s="327"/>
    </row>
    <row r="446" spans="10:10" s="322" customFormat="1" x14ac:dyDescent="0.3">
      <c r="J446" s="327"/>
    </row>
    <row r="447" spans="10:10" s="322" customFormat="1" x14ac:dyDescent="0.3">
      <c r="J447" s="327"/>
    </row>
    <row r="448" spans="10:10" s="322" customFormat="1" x14ac:dyDescent="0.3">
      <c r="J448" s="327"/>
    </row>
    <row r="449" spans="10:10" s="322" customFormat="1" x14ac:dyDescent="0.3">
      <c r="J449" s="327"/>
    </row>
    <row r="450" spans="10:10" s="322" customFormat="1" x14ac:dyDescent="0.3">
      <c r="J450" s="327"/>
    </row>
    <row r="451" spans="10:10" s="322" customFormat="1" x14ac:dyDescent="0.3">
      <c r="J451" s="327"/>
    </row>
    <row r="452" spans="10:10" s="322" customFormat="1" x14ac:dyDescent="0.3">
      <c r="J452" s="327"/>
    </row>
    <row r="453" spans="10:10" s="322" customFormat="1" x14ac:dyDescent="0.3">
      <c r="J453" s="327"/>
    </row>
    <row r="454" spans="10:10" s="322" customFormat="1" x14ac:dyDescent="0.3">
      <c r="J454" s="327"/>
    </row>
    <row r="455" spans="10:10" s="322" customFormat="1" x14ac:dyDescent="0.3">
      <c r="J455" s="327"/>
    </row>
    <row r="456" spans="10:10" s="322" customFormat="1" x14ac:dyDescent="0.3">
      <c r="J456" s="327"/>
    </row>
    <row r="457" spans="10:10" s="322" customFormat="1" x14ac:dyDescent="0.3">
      <c r="J457" s="327"/>
    </row>
    <row r="458" spans="10:10" s="322" customFormat="1" x14ac:dyDescent="0.3">
      <c r="J458" s="327"/>
    </row>
    <row r="459" spans="10:10" s="322" customFormat="1" x14ac:dyDescent="0.3">
      <c r="J459" s="327"/>
    </row>
    <row r="460" spans="10:10" s="322" customFormat="1" x14ac:dyDescent="0.3">
      <c r="J460" s="327"/>
    </row>
    <row r="461" spans="10:10" s="322" customFormat="1" x14ac:dyDescent="0.3">
      <c r="J461" s="327"/>
    </row>
    <row r="462" spans="10:10" s="322" customFormat="1" x14ac:dyDescent="0.3">
      <c r="J462" s="327"/>
    </row>
    <row r="463" spans="10:10" s="322" customFormat="1" x14ac:dyDescent="0.3">
      <c r="J463" s="327"/>
    </row>
    <row r="464" spans="10:10" s="322" customFormat="1" x14ac:dyDescent="0.3">
      <c r="J464" s="327"/>
    </row>
    <row r="465" spans="10:10" s="322" customFormat="1" x14ac:dyDescent="0.3">
      <c r="J465" s="327"/>
    </row>
    <row r="466" spans="10:10" s="322" customFormat="1" x14ac:dyDescent="0.3">
      <c r="J466" s="327"/>
    </row>
    <row r="467" spans="10:10" s="322" customFormat="1" x14ac:dyDescent="0.3">
      <c r="J467" s="327"/>
    </row>
    <row r="468" spans="10:10" s="322" customFormat="1" x14ac:dyDescent="0.3">
      <c r="J468" s="327"/>
    </row>
    <row r="469" spans="10:10" s="322" customFormat="1" x14ac:dyDescent="0.3">
      <c r="J469" s="327"/>
    </row>
    <row r="470" spans="10:10" s="322" customFormat="1" x14ac:dyDescent="0.3">
      <c r="J470" s="327"/>
    </row>
    <row r="471" spans="10:10" s="322" customFormat="1" x14ac:dyDescent="0.3">
      <c r="J471" s="327"/>
    </row>
    <row r="472" spans="10:10" s="322" customFormat="1" x14ac:dyDescent="0.3">
      <c r="J472" s="327"/>
    </row>
    <row r="473" spans="10:10" s="322" customFormat="1" x14ac:dyDescent="0.3">
      <c r="J473" s="327"/>
    </row>
    <row r="474" spans="10:10" s="322" customFormat="1" x14ac:dyDescent="0.3">
      <c r="J474" s="327"/>
    </row>
    <row r="475" spans="10:10" s="322" customFormat="1" x14ac:dyDescent="0.3">
      <c r="J475" s="327"/>
    </row>
    <row r="476" spans="10:10" s="322" customFormat="1" x14ac:dyDescent="0.3">
      <c r="J476" s="327"/>
    </row>
    <row r="477" spans="10:10" s="322" customFormat="1" x14ac:dyDescent="0.3">
      <c r="J477" s="327"/>
    </row>
    <row r="478" spans="10:10" s="322" customFormat="1" x14ac:dyDescent="0.3">
      <c r="J478" s="327"/>
    </row>
    <row r="479" spans="10:10" s="322" customFormat="1" x14ac:dyDescent="0.3">
      <c r="J479" s="327"/>
    </row>
    <row r="480" spans="10:10" s="322" customFormat="1" x14ac:dyDescent="0.3">
      <c r="J480" s="327"/>
    </row>
    <row r="481" spans="10:10" s="322" customFormat="1" x14ac:dyDescent="0.3">
      <c r="J481" s="327"/>
    </row>
    <row r="482" spans="10:10" s="322" customFormat="1" x14ac:dyDescent="0.3">
      <c r="J482" s="327"/>
    </row>
    <row r="483" spans="10:10" s="322" customFormat="1" x14ac:dyDescent="0.3">
      <c r="J483" s="327"/>
    </row>
    <row r="484" spans="10:10" s="322" customFormat="1" x14ac:dyDescent="0.3">
      <c r="J484" s="327"/>
    </row>
    <row r="485" spans="10:10" s="322" customFormat="1" x14ac:dyDescent="0.3">
      <c r="J485" s="327"/>
    </row>
    <row r="486" spans="10:10" s="322" customFormat="1" x14ac:dyDescent="0.3">
      <c r="J486" s="327"/>
    </row>
    <row r="487" spans="10:10" s="322" customFormat="1" x14ac:dyDescent="0.3">
      <c r="J487" s="327"/>
    </row>
    <row r="488" spans="10:10" s="322" customFormat="1" x14ac:dyDescent="0.3">
      <c r="J488" s="327"/>
    </row>
    <row r="489" spans="10:10" s="322" customFormat="1" x14ac:dyDescent="0.3">
      <c r="J489" s="327"/>
    </row>
    <row r="490" spans="10:10" s="322" customFormat="1" x14ac:dyDescent="0.3">
      <c r="J490" s="327"/>
    </row>
    <row r="491" spans="10:10" s="322" customFormat="1" x14ac:dyDescent="0.3">
      <c r="J491" s="327"/>
    </row>
    <row r="492" spans="10:10" s="322" customFormat="1" x14ac:dyDescent="0.3">
      <c r="J492" s="327"/>
    </row>
    <row r="493" spans="10:10" s="322" customFormat="1" x14ac:dyDescent="0.3">
      <c r="J493" s="327"/>
    </row>
    <row r="494" spans="10:10" s="322" customFormat="1" x14ac:dyDescent="0.3">
      <c r="J494" s="327"/>
    </row>
    <row r="495" spans="10:10" s="322" customFormat="1" x14ac:dyDescent="0.3">
      <c r="J495" s="327"/>
    </row>
    <row r="496" spans="10:10" s="322" customFormat="1" x14ac:dyDescent="0.3">
      <c r="J496" s="327"/>
    </row>
    <row r="497" spans="10:10" s="322" customFormat="1" x14ac:dyDescent="0.3">
      <c r="J497" s="327"/>
    </row>
    <row r="498" spans="10:10" s="322" customFormat="1" x14ac:dyDescent="0.3">
      <c r="J498" s="327"/>
    </row>
    <row r="499" spans="10:10" s="322" customFormat="1" x14ac:dyDescent="0.3">
      <c r="J499" s="327"/>
    </row>
    <row r="500" spans="10:10" s="322" customFormat="1" x14ac:dyDescent="0.3">
      <c r="J500" s="327"/>
    </row>
    <row r="501" spans="10:10" s="322" customFormat="1" x14ac:dyDescent="0.3">
      <c r="J501" s="327"/>
    </row>
    <row r="502" spans="10:10" s="322" customFormat="1" x14ac:dyDescent="0.3">
      <c r="J502" s="327"/>
    </row>
    <row r="503" spans="10:10" s="322" customFormat="1" x14ac:dyDescent="0.3">
      <c r="J503" s="327"/>
    </row>
    <row r="504" spans="10:10" s="322" customFormat="1" x14ac:dyDescent="0.3">
      <c r="J504" s="327"/>
    </row>
    <row r="505" spans="10:10" s="322" customFormat="1" x14ac:dyDescent="0.3">
      <c r="J505" s="327"/>
    </row>
    <row r="506" spans="10:10" s="322" customFormat="1" x14ac:dyDescent="0.3">
      <c r="J506" s="327"/>
    </row>
    <row r="507" spans="10:10" s="322" customFormat="1" x14ac:dyDescent="0.3">
      <c r="J507" s="327"/>
    </row>
    <row r="508" spans="10:10" s="322" customFormat="1" x14ac:dyDescent="0.3">
      <c r="J508" s="327"/>
    </row>
    <row r="509" spans="10:10" s="322" customFormat="1" x14ac:dyDescent="0.3">
      <c r="J509" s="327"/>
    </row>
    <row r="510" spans="10:10" s="322" customFormat="1" x14ac:dyDescent="0.3">
      <c r="J510" s="327"/>
    </row>
    <row r="511" spans="10:10" s="322" customFormat="1" x14ac:dyDescent="0.3">
      <c r="J511" s="327"/>
    </row>
    <row r="512" spans="10:10" s="322" customFormat="1" x14ac:dyDescent="0.3">
      <c r="J512" s="327"/>
    </row>
    <row r="513" spans="10:10" s="322" customFormat="1" x14ac:dyDescent="0.3">
      <c r="J513" s="327"/>
    </row>
    <row r="514" spans="10:10" s="322" customFormat="1" x14ac:dyDescent="0.3">
      <c r="J514" s="327"/>
    </row>
    <row r="515" spans="10:10" s="322" customFormat="1" x14ac:dyDescent="0.3">
      <c r="J515" s="327"/>
    </row>
    <row r="516" spans="10:10" s="322" customFormat="1" x14ac:dyDescent="0.3">
      <c r="J516" s="327"/>
    </row>
    <row r="517" spans="10:10" s="322" customFormat="1" x14ac:dyDescent="0.3">
      <c r="J517" s="327"/>
    </row>
    <row r="518" spans="10:10" s="322" customFormat="1" x14ac:dyDescent="0.3">
      <c r="J518" s="327"/>
    </row>
    <row r="519" spans="10:10" s="322" customFormat="1" x14ac:dyDescent="0.3">
      <c r="J519" s="327"/>
    </row>
    <row r="520" spans="10:10" s="322" customFormat="1" x14ac:dyDescent="0.3">
      <c r="J520" s="327"/>
    </row>
    <row r="521" spans="10:10" s="322" customFormat="1" x14ac:dyDescent="0.3">
      <c r="J521" s="327"/>
    </row>
    <row r="522" spans="10:10" s="322" customFormat="1" x14ac:dyDescent="0.3">
      <c r="J522" s="327"/>
    </row>
    <row r="523" spans="10:10" s="322" customFormat="1" x14ac:dyDescent="0.3">
      <c r="J523" s="327"/>
    </row>
    <row r="524" spans="10:10" s="322" customFormat="1" x14ac:dyDescent="0.3">
      <c r="J524" s="327"/>
    </row>
    <row r="525" spans="10:10" s="322" customFormat="1" x14ac:dyDescent="0.3">
      <c r="J525" s="327"/>
    </row>
    <row r="526" spans="10:10" s="322" customFormat="1" x14ac:dyDescent="0.3">
      <c r="J526" s="327"/>
    </row>
    <row r="527" spans="10:10" s="322" customFormat="1" x14ac:dyDescent="0.3">
      <c r="J527" s="327"/>
    </row>
    <row r="528" spans="10:10" s="322" customFormat="1" x14ac:dyDescent="0.3">
      <c r="J528" s="327"/>
    </row>
    <row r="529" spans="10:10" s="322" customFormat="1" x14ac:dyDescent="0.3">
      <c r="J529" s="327"/>
    </row>
    <row r="530" spans="10:10" s="322" customFormat="1" x14ac:dyDescent="0.3">
      <c r="J530" s="327"/>
    </row>
    <row r="531" spans="10:10" s="322" customFormat="1" x14ac:dyDescent="0.3">
      <c r="J531" s="327"/>
    </row>
    <row r="532" spans="10:10" s="322" customFormat="1" x14ac:dyDescent="0.3">
      <c r="J532" s="327"/>
    </row>
    <row r="533" spans="10:10" s="322" customFormat="1" x14ac:dyDescent="0.3">
      <c r="J533" s="327"/>
    </row>
    <row r="534" spans="10:10" s="322" customFormat="1" x14ac:dyDescent="0.3">
      <c r="J534" s="327"/>
    </row>
    <row r="535" spans="10:10" s="322" customFormat="1" x14ac:dyDescent="0.3">
      <c r="J535" s="327"/>
    </row>
    <row r="536" spans="10:10" s="322" customFormat="1" x14ac:dyDescent="0.3">
      <c r="J536" s="327"/>
    </row>
    <row r="537" spans="10:10" s="322" customFormat="1" x14ac:dyDescent="0.3">
      <c r="J537" s="327"/>
    </row>
    <row r="538" spans="10:10" s="322" customFormat="1" x14ac:dyDescent="0.3">
      <c r="J538" s="327"/>
    </row>
    <row r="539" spans="10:10" s="322" customFormat="1" x14ac:dyDescent="0.3">
      <c r="J539" s="327"/>
    </row>
    <row r="540" spans="10:10" s="322" customFormat="1" x14ac:dyDescent="0.3">
      <c r="J540" s="327"/>
    </row>
    <row r="541" spans="10:10" s="322" customFormat="1" x14ac:dyDescent="0.3">
      <c r="J541" s="327"/>
    </row>
    <row r="542" spans="10:10" s="322" customFormat="1" x14ac:dyDescent="0.3">
      <c r="J542" s="327"/>
    </row>
    <row r="543" spans="10:10" s="322" customFormat="1" x14ac:dyDescent="0.3">
      <c r="J543" s="327"/>
    </row>
    <row r="544" spans="10:10" s="322" customFormat="1" x14ac:dyDescent="0.3">
      <c r="J544" s="327"/>
    </row>
    <row r="545" spans="10:10" s="322" customFormat="1" x14ac:dyDescent="0.3">
      <c r="J545" s="327"/>
    </row>
    <row r="546" spans="10:10" s="322" customFormat="1" x14ac:dyDescent="0.3">
      <c r="J546" s="327"/>
    </row>
    <row r="547" spans="10:10" s="322" customFormat="1" x14ac:dyDescent="0.3">
      <c r="J547" s="327"/>
    </row>
    <row r="548" spans="10:10" s="322" customFormat="1" x14ac:dyDescent="0.3">
      <c r="J548" s="327"/>
    </row>
    <row r="549" spans="10:10" s="322" customFormat="1" x14ac:dyDescent="0.3">
      <c r="J549" s="327"/>
    </row>
    <row r="550" spans="10:10" s="322" customFormat="1" x14ac:dyDescent="0.3">
      <c r="J550" s="327"/>
    </row>
    <row r="551" spans="10:10" s="322" customFormat="1" x14ac:dyDescent="0.3">
      <c r="J551" s="327"/>
    </row>
    <row r="552" spans="10:10" s="322" customFormat="1" x14ac:dyDescent="0.3">
      <c r="J552" s="327"/>
    </row>
    <row r="553" spans="10:10" s="322" customFormat="1" x14ac:dyDescent="0.3">
      <c r="J553" s="327"/>
    </row>
    <row r="554" spans="10:10" s="322" customFormat="1" x14ac:dyDescent="0.3">
      <c r="J554" s="327"/>
    </row>
    <row r="555" spans="10:10" s="322" customFormat="1" x14ac:dyDescent="0.3">
      <c r="J555" s="327"/>
    </row>
    <row r="556" spans="10:10" s="322" customFormat="1" x14ac:dyDescent="0.3">
      <c r="J556" s="327"/>
    </row>
    <row r="557" spans="10:10" s="322" customFormat="1" x14ac:dyDescent="0.3">
      <c r="J557" s="327"/>
    </row>
    <row r="558" spans="10:10" s="322" customFormat="1" x14ac:dyDescent="0.3">
      <c r="J558" s="327"/>
    </row>
    <row r="559" spans="10:10" s="322" customFormat="1" x14ac:dyDescent="0.3">
      <c r="J559" s="327"/>
    </row>
    <row r="560" spans="10:10" s="322" customFormat="1" x14ac:dyDescent="0.3">
      <c r="J560" s="327"/>
    </row>
    <row r="561" spans="10:10" s="322" customFormat="1" x14ac:dyDescent="0.3">
      <c r="J561" s="327"/>
    </row>
    <row r="562" spans="10:10" s="322" customFormat="1" x14ac:dyDescent="0.3">
      <c r="J562" s="327"/>
    </row>
    <row r="563" spans="10:10" s="322" customFormat="1" x14ac:dyDescent="0.3">
      <c r="J563" s="327"/>
    </row>
    <row r="564" spans="10:10" s="322" customFormat="1" x14ac:dyDescent="0.3">
      <c r="J564" s="327"/>
    </row>
    <row r="565" spans="10:10" s="322" customFormat="1" x14ac:dyDescent="0.3">
      <c r="J565" s="327"/>
    </row>
    <row r="566" spans="10:10" s="322" customFormat="1" x14ac:dyDescent="0.3">
      <c r="J566" s="327"/>
    </row>
    <row r="567" spans="10:10" s="322" customFormat="1" x14ac:dyDescent="0.3">
      <c r="J567" s="327"/>
    </row>
    <row r="568" spans="10:10" s="322" customFormat="1" x14ac:dyDescent="0.3">
      <c r="J568" s="327"/>
    </row>
    <row r="569" spans="10:10" s="322" customFormat="1" x14ac:dyDescent="0.3">
      <c r="J569" s="327"/>
    </row>
    <row r="570" spans="10:10" s="322" customFormat="1" x14ac:dyDescent="0.3">
      <c r="J570" s="327"/>
    </row>
    <row r="571" spans="10:10" s="322" customFormat="1" x14ac:dyDescent="0.3">
      <c r="J571" s="327"/>
    </row>
    <row r="572" spans="10:10" s="322" customFormat="1" x14ac:dyDescent="0.3">
      <c r="J572" s="327"/>
    </row>
    <row r="573" spans="10:10" s="322" customFormat="1" x14ac:dyDescent="0.3">
      <c r="J573" s="327"/>
    </row>
    <row r="574" spans="10:10" s="322" customFormat="1" x14ac:dyDescent="0.3">
      <c r="J574" s="327"/>
    </row>
    <row r="575" spans="10:10" s="322" customFormat="1" x14ac:dyDescent="0.3">
      <c r="J575" s="327"/>
    </row>
    <row r="576" spans="10:10" s="322" customFormat="1" x14ac:dyDescent="0.3">
      <c r="J576" s="327"/>
    </row>
    <row r="577" spans="10:10" s="322" customFormat="1" x14ac:dyDescent="0.3">
      <c r="J577" s="327"/>
    </row>
    <row r="578" spans="10:10" s="322" customFormat="1" x14ac:dyDescent="0.3">
      <c r="J578" s="327"/>
    </row>
    <row r="579" spans="10:10" s="322" customFormat="1" x14ac:dyDescent="0.3">
      <c r="J579" s="327"/>
    </row>
    <row r="580" spans="10:10" s="322" customFormat="1" x14ac:dyDescent="0.3">
      <c r="J580" s="327"/>
    </row>
    <row r="581" spans="10:10" s="322" customFormat="1" x14ac:dyDescent="0.3">
      <c r="J581" s="327"/>
    </row>
    <row r="582" spans="10:10" s="322" customFormat="1" x14ac:dyDescent="0.3">
      <c r="J582" s="327"/>
    </row>
    <row r="583" spans="10:10" s="322" customFormat="1" x14ac:dyDescent="0.3">
      <c r="J583" s="327"/>
    </row>
    <row r="584" spans="10:10" s="322" customFormat="1" x14ac:dyDescent="0.3">
      <c r="J584" s="327"/>
    </row>
    <row r="585" spans="10:10" s="322" customFormat="1" x14ac:dyDescent="0.3">
      <c r="J585" s="327"/>
    </row>
    <row r="586" spans="10:10" s="322" customFormat="1" x14ac:dyDescent="0.3">
      <c r="J586" s="327"/>
    </row>
    <row r="587" spans="10:10" s="322" customFormat="1" x14ac:dyDescent="0.3">
      <c r="J587" s="327"/>
    </row>
    <row r="588" spans="10:10" s="322" customFormat="1" x14ac:dyDescent="0.3">
      <c r="J588" s="327"/>
    </row>
    <row r="589" spans="10:10" s="322" customFormat="1" x14ac:dyDescent="0.3">
      <c r="J589" s="327"/>
    </row>
    <row r="590" spans="10:10" s="322" customFormat="1" x14ac:dyDescent="0.3">
      <c r="J590" s="327"/>
    </row>
    <row r="591" spans="10:10" s="322" customFormat="1" x14ac:dyDescent="0.3">
      <c r="J591" s="327"/>
    </row>
    <row r="592" spans="10:10" s="322" customFormat="1" x14ac:dyDescent="0.3">
      <c r="J592" s="327"/>
    </row>
    <row r="593" spans="10:10" s="322" customFormat="1" x14ac:dyDescent="0.3">
      <c r="J593" s="327"/>
    </row>
    <row r="594" spans="10:10" s="322" customFormat="1" x14ac:dyDescent="0.3">
      <c r="J594" s="327"/>
    </row>
    <row r="595" spans="10:10" s="322" customFormat="1" x14ac:dyDescent="0.3">
      <c r="J595" s="327"/>
    </row>
    <row r="596" spans="10:10" s="322" customFormat="1" x14ac:dyDescent="0.3">
      <c r="J596" s="327"/>
    </row>
    <row r="597" spans="10:10" s="322" customFormat="1" x14ac:dyDescent="0.3">
      <c r="J597" s="327"/>
    </row>
    <row r="598" spans="10:10" s="322" customFormat="1" x14ac:dyDescent="0.3">
      <c r="J598" s="327"/>
    </row>
    <row r="599" spans="10:10" s="322" customFormat="1" x14ac:dyDescent="0.3">
      <c r="J599" s="327"/>
    </row>
    <row r="600" spans="10:10" s="322" customFormat="1" x14ac:dyDescent="0.3">
      <c r="J600" s="327"/>
    </row>
    <row r="601" spans="10:10" s="322" customFormat="1" x14ac:dyDescent="0.3">
      <c r="J601" s="327"/>
    </row>
    <row r="602" spans="10:10" s="322" customFormat="1" x14ac:dyDescent="0.3">
      <c r="J602" s="327"/>
    </row>
    <row r="603" spans="10:10" s="322" customFormat="1" x14ac:dyDescent="0.3">
      <c r="J603" s="327"/>
    </row>
    <row r="604" spans="10:10" s="322" customFormat="1" x14ac:dyDescent="0.3">
      <c r="J604" s="327"/>
    </row>
    <row r="605" spans="10:10" s="322" customFormat="1" x14ac:dyDescent="0.3">
      <c r="J605" s="327"/>
    </row>
    <row r="606" spans="10:10" s="322" customFormat="1" x14ac:dyDescent="0.3">
      <c r="J606" s="327"/>
    </row>
    <row r="607" spans="10:10" s="322" customFormat="1" x14ac:dyDescent="0.3">
      <c r="J607" s="327"/>
    </row>
    <row r="608" spans="10:10" s="322" customFormat="1" x14ac:dyDescent="0.3">
      <c r="J608" s="327"/>
    </row>
    <row r="609" spans="10:10" s="322" customFormat="1" x14ac:dyDescent="0.3">
      <c r="J609" s="327"/>
    </row>
    <row r="610" spans="10:10" s="322" customFormat="1" x14ac:dyDescent="0.3">
      <c r="J610" s="327"/>
    </row>
    <row r="611" spans="10:10" s="322" customFormat="1" x14ac:dyDescent="0.3">
      <c r="J611" s="327"/>
    </row>
    <row r="612" spans="10:10" s="322" customFormat="1" x14ac:dyDescent="0.3">
      <c r="J612" s="327"/>
    </row>
    <row r="613" spans="10:10" s="322" customFormat="1" x14ac:dyDescent="0.3">
      <c r="J613" s="327"/>
    </row>
    <row r="614" spans="10:10" s="322" customFormat="1" x14ac:dyDescent="0.3">
      <c r="J614" s="327"/>
    </row>
    <row r="615" spans="10:10" s="322" customFormat="1" x14ac:dyDescent="0.3">
      <c r="J615" s="327"/>
    </row>
    <row r="616" spans="10:10" s="322" customFormat="1" x14ac:dyDescent="0.3">
      <c r="J616" s="327"/>
    </row>
    <row r="617" spans="10:10" s="322" customFormat="1" x14ac:dyDescent="0.3">
      <c r="J617" s="327"/>
    </row>
    <row r="618" spans="10:10" s="322" customFormat="1" x14ac:dyDescent="0.3">
      <c r="J618" s="327"/>
    </row>
    <row r="619" spans="10:10" s="322" customFormat="1" x14ac:dyDescent="0.3">
      <c r="J619" s="327"/>
    </row>
    <row r="620" spans="10:10" s="322" customFormat="1" x14ac:dyDescent="0.3">
      <c r="J620" s="327"/>
    </row>
    <row r="621" spans="10:10" s="322" customFormat="1" x14ac:dyDescent="0.3">
      <c r="J621" s="327"/>
    </row>
    <row r="622" spans="10:10" s="322" customFormat="1" x14ac:dyDescent="0.3">
      <c r="J622" s="327"/>
    </row>
    <row r="623" spans="10:10" s="322" customFormat="1" x14ac:dyDescent="0.3">
      <c r="J623" s="327"/>
    </row>
    <row r="624" spans="10:10" s="322" customFormat="1" x14ac:dyDescent="0.3">
      <c r="J624" s="327"/>
    </row>
    <row r="625" spans="10:10" s="322" customFormat="1" x14ac:dyDescent="0.3">
      <c r="J625" s="327"/>
    </row>
    <row r="626" spans="10:10" s="322" customFormat="1" x14ac:dyDescent="0.3">
      <c r="J626" s="327"/>
    </row>
    <row r="627" spans="10:10" s="322" customFormat="1" x14ac:dyDescent="0.3">
      <c r="J627" s="327"/>
    </row>
    <row r="628" spans="10:10" s="322" customFormat="1" x14ac:dyDescent="0.3">
      <c r="J628" s="327"/>
    </row>
    <row r="629" spans="10:10" s="322" customFormat="1" x14ac:dyDescent="0.3">
      <c r="J629" s="327"/>
    </row>
    <row r="630" spans="10:10" s="322" customFormat="1" x14ac:dyDescent="0.3">
      <c r="J630" s="327"/>
    </row>
    <row r="631" spans="10:10" s="322" customFormat="1" x14ac:dyDescent="0.3">
      <c r="J631" s="327"/>
    </row>
    <row r="632" spans="10:10" s="322" customFormat="1" x14ac:dyDescent="0.3">
      <c r="J632" s="327"/>
    </row>
    <row r="633" spans="10:10" s="322" customFormat="1" x14ac:dyDescent="0.3">
      <c r="J633" s="327"/>
    </row>
    <row r="634" spans="10:10" s="322" customFormat="1" x14ac:dyDescent="0.3">
      <c r="J634" s="327"/>
    </row>
    <row r="635" spans="10:10" s="322" customFormat="1" x14ac:dyDescent="0.3">
      <c r="J635" s="327"/>
    </row>
    <row r="636" spans="10:10" s="322" customFormat="1" x14ac:dyDescent="0.3">
      <c r="J636" s="327"/>
    </row>
    <row r="637" spans="10:10" s="322" customFormat="1" x14ac:dyDescent="0.3">
      <c r="J637" s="327"/>
    </row>
    <row r="638" spans="10:10" s="322" customFormat="1" x14ac:dyDescent="0.3">
      <c r="J638" s="327"/>
    </row>
    <row r="639" spans="10:10" s="322" customFormat="1" x14ac:dyDescent="0.3">
      <c r="J639" s="327"/>
    </row>
    <row r="640" spans="10:10" s="322" customFormat="1" x14ac:dyDescent="0.3">
      <c r="J640" s="327"/>
    </row>
    <row r="641" spans="10:10" s="322" customFormat="1" x14ac:dyDescent="0.3">
      <c r="J641" s="327"/>
    </row>
    <row r="642" spans="10:10" s="322" customFormat="1" x14ac:dyDescent="0.3">
      <c r="J642" s="327"/>
    </row>
    <row r="643" spans="10:10" s="322" customFormat="1" x14ac:dyDescent="0.3">
      <c r="J643" s="327"/>
    </row>
    <row r="644" spans="10:10" s="322" customFormat="1" x14ac:dyDescent="0.3">
      <c r="J644" s="327"/>
    </row>
    <row r="645" spans="10:10" s="322" customFormat="1" x14ac:dyDescent="0.3">
      <c r="J645" s="327"/>
    </row>
    <row r="646" spans="10:10" s="322" customFormat="1" x14ac:dyDescent="0.3">
      <c r="J646" s="327"/>
    </row>
    <row r="647" spans="10:10" s="322" customFormat="1" x14ac:dyDescent="0.3">
      <c r="J647" s="327"/>
    </row>
    <row r="648" spans="10:10" s="322" customFormat="1" x14ac:dyDescent="0.3">
      <c r="J648" s="327"/>
    </row>
    <row r="649" spans="10:10" s="322" customFormat="1" x14ac:dyDescent="0.3">
      <c r="J649" s="327"/>
    </row>
    <row r="650" spans="10:10" s="322" customFormat="1" x14ac:dyDescent="0.3">
      <c r="J650" s="327"/>
    </row>
    <row r="651" spans="10:10" s="322" customFormat="1" x14ac:dyDescent="0.3">
      <c r="J651" s="327"/>
    </row>
    <row r="652" spans="10:10" s="322" customFormat="1" x14ac:dyDescent="0.3">
      <c r="J652" s="327"/>
    </row>
    <row r="653" spans="10:10" s="322" customFormat="1" x14ac:dyDescent="0.3">
      <c r="J653" s="327"/>
    </row>
    <row r="654" spans="10:10" s="322" customFormat="1" x14ac:dyDescent="0.3">
      <c r="J654" s="327"/>
    </row>
    <row r="655" spans="10:10" s="322" customFormat="1" x14ac:dyDescent="0.3">
      <c r="J655" s="327"/>
    </row>
    <row r="656" spans="10:10" s="322" customFormat="1" x14ac:dyDescent="0.3">
      <c r="J656" s="327"/>
    </row>
    <row r="657" spans="10:10" s="322" customFormat="1" x14ac:dyDescent="0.3">
      <c r="J657" s="327"/>
    </row>
    <row r="658" spans="10:10" s="322" customFormat="1" x14ac:dyDescent="0.3">
      <c r="J658" s="327"/>
    </row>
    <row r="659" spans="10:10" s="322" customFormat="1" x14ac:dyDescent="0.3">
      <c r="J659" s="327"/>
    </row>
    <row r="660" spans="10:10" s="322" customFormat="1" x14ac:dyDescent="0.3">
      <c r="J660" s="327"/>
    </row>
    <row r="661" spans="10:10" s="322" customFormat="1" x14ac:dyDescent="0.3">
      <c r="J661" s="327"/>
    </row>
    <row r="662" spans="10:10" s="322" customFormat="1" x14ac:dyDescent="0.3">
      <c r="J662" s="327"/>
    </row>
    <row r="663" spans="10:10" s="322" customFormat="1" x14ac:dyDescent="0.3">
      <c r="J663" s="327"/>
    </row>
    <row r="664" spans="10:10" s="322" customFormat="1" x14ac:dyDescent="0.3">
      <c r="J664" s="327"/>
    </row>
    <row r="665" spans="10:10" s="322" customFormat="1" x14ac:dyDescent="0.3">
      <c r="J665" s="327"/>
    </row>
    <row r="666" spans="10:10" s="322" customFormat="1" x14ac:dyDescent="0.3">
      <c r="J666" s="327"/>
    </row>
    <row r="667" spans="10:10" s="322" customFormat="1" x14ac:dyDescent="0.3">
      <c r="J667" s="327"/>
    </row>
    <row r="668" spans="10:10" s="322" customFormat="1" x14ac:dyDescent="0.3">
      <c r="J668" s="327"/>
    </row>
    <row r="669" spans="10:10" s="322" customFormat="1" x14ac:dyDescent="0.3">
      <c r="J669" s="327"/>
    </row>
    <row r="670" spans="10:10" s="322" customFormat="1" x14ac:dyDescent="0.3">
      <c r="J670" s="327"/>
    </row>
    <row r="671" spans="10:10" s="322" customFormat="1" x14ac:dyDescent="0.3">
      <c r="J671" s="327"/>
    </row>
    <row r="672" spans="10:10" s="322" customFormat="1" x14ac:dyDescent="0.3">
      <c r="J672" s="327"/>
    </row>
    <row r="673" spans="10:10" s="322" customFormat="1" x14ac:dyDescent="0.3">
      <c r="J673" s="327"/>
    </row>
    <row r="674" spans="10:10" s="322" customFormat="1" x14ac:dyDescent="0.3">
      <c r="J674" s="327"/>
    </row>
    <row r="675" spans="10:10" s="322" customFormat="1" x14ac:dyDescent="0.3">
      <c r="J675" s="327"/>
    </row>
    <row r="676" spans="10:10" s="322" customFormat="1" x14ac:dyDescent="0.3">
      <c r="J676" s="327"/>
    </row>
    <row r="677" spans="10:10" s="322" customFormat="1" x14ac:dyDescent="0.3">
      <c r="J677" s="327"/>
    </row>
    <row r="678" spans="10:10" s="322" customFormat="1" x14ac:dyDescent="0.3">
      <c r="J678" s="327"/>
    </row>
    <row r="679" spans="10:10" s="322" customFormat="1" x14ac:dyDescent="0.3">
      <c r="J679" s="327"/>
    </row>
    <row r="680" spans="10:10" s="322" customFormat="1" x14ac:dyDescent="0.3">
      <c r="J680" s="327"/>
    </row>
    <row r="681" spans="10:10" s="322" customFormat="1" x14ac:dyDescent="0.3">
      <c r="J681" s="327"/>
    </row>
    <row r="682" spans="10:10" s="322" customFormat="1" x14ac:dyDescent="0.3">
      <c r="J682" s="327"/>
    </row>
    <row r="683" spans="10:10" s="322" customFormat="1" x14ac:dyDescent="0.3">
      <c r="J683" s="327"/>
    </row>
    <row r="684" spans="10:10" s="322" customFormat="1" x14ac:dyDescent="0.3">
      <c r="J684" s="327"/>
    </row>
    <row r="685" spans="10:10" s="322" customFormat="1" x14ac:dyDescent="0.3">
      <c r="J685" s="327"/>
    </row>
    <row r="686" spans="10:10" s="322" customFormat="1" x14ac:dyDescent="0.3">
      <c r="J686" s="327"/>
    </row>
    <row r="687" spans="10:10" s="322" customFormat="1" x14ac:dyDescent="0.3">
      <c r="J687" s="327"/>
    </row>
    <row r="688" spans="10:10" s="322" customFormat="1" x14ac:dyDescent="0.3">
      <c r="J688" s="327"/>
    </row>
    <row r="689" spans="10:10" s="322" customFormat="1" x14ac:dyDescent="0.3">
      <c r="J689" s="327"/>
    </row>
    <row r="690" spans="10:10" s="322" customFormat="1" x14ac:dyDescent="0.3">
      <c r="J690" s="327"/>
    </row>
    <row r="691" spans="10:10" s="322" customFormat="1" x14ac:dyDescent="0.3">
      <c r="J691" s="327"/>
    </row>
    <row r="692" spans="10:10" s="322" customFormat="1" x14ac:dyDescent="0.3">
      <c r="J692" s="327"/>
    </row>
    <row r="693" spans="10:10" s="322" customFormat="1" x14ac:dyDescent="0.3">
      <c r="J693" s="327"/>
    </row>
    <row r="694" spans="10:10" s="322" customFormat="1" x14ac:dyDescent="0.3">
      <c r="J694" s="327"/>
    </row>
    <row r="695" spans="10:10" s="322" customFormat="1" x14ac:dyDescent="0.3">
      <c r="J695" s="327"/>
    </row>
    <row r="696" spans="10:10" s="322" customFormat="1" x14ac:dyDescent="0.3">
      <c r="J696" s="327"/>
    </row>
    <row r="697" spans="10:10" s="322" customFormat="1" x14ac:dyDescent="0.3">
      <c r="J697" s="327"/>
    </row>
    <row r="698" spans="10:10" s="322" customFormat="1" x14ac:dyDescent="0.3">
      <c r="J698" s="327"/>
    </row>
    <row r="699" spans="10:10" s="322" customFormat="1" x14ac:dyDescent="0.3">
      <c r="J699" s="327"/>
    </row>
    <row r="700" spans="10:10" s="322" customFormat="1" x14ac:dyDescent="0.3">
      <c r="J700" s="327"/>
    </row>
    <row r="701" spans="10:10" s="322" customFormat="1" x14ac:dyDescent="0.3">
      <c r="J701" s="327"/>
    </row>
    <row r="702" spans="10:10" s="322" customFormat="1" x14ac:dyDescent="0.3">
      <c r="J702" s="327"/>
    </row>
    <row r="703" spans="10:10" s="322" customFormat="1" x14ac:dyDescent="0.3">
      <c r="J703" s="327"/>
    </row>
    <row r="704" spans="10:10" s="322" customFormat="1" x14ac:dyDescent="0.3">
      <c r="J704" s="327"/>
    </row>
    <row r="705" spans="10:10" s="322" customFormat="1" x14ac:dyDescent="0.3">
      <c r="J705" s="327"/>
    </row>
    <row r="706" spans="10:10" s="322" customFormat="1" x14ac:dyDescent="0.3">
      <c r="J706" s="327"/>
    </row>
    <row r="707" spans="10:10" s="322" customFormat="1" x14ac:dyDescent="0.3">
      <c r="J707" s="327"/>
    </row>
    <row r="708" spans="10:10" s="322" customFormat="1" x14ac:dyDescent="0.3">
      <c r="J708" s="327"/>
    </row>
    <row r="709" spans="10:10" s="322" customFormat="1" x14ac:dyDescent="0.3">
      <c r="J709" s="327"/>
    </row>
    <row r="710" spans="10:10" s="322" customFormat="1" x14ac:dyDescent="0.3">
      <c r="J710" s="327"/>
    </row>
    <row r="711" spans="10:10" s="322" customFormat="1" x14ac:dyDescent="0.3">
      <c r="J711" s="327"/>
    </row>
    <row r="712" spans="10:10" s="322" customFormat="1" x14ac:dyDescent="0.3">
      <c r="J712" s="327"/>
    </row>
    <row r="713" spans="10:10" s="322" customFormat="1" x14ac:dyDescent="0.3">
      <c r="J713" s="327"/>
    </row>
    <row r="714" spans="10:10" s="322" customFormat="1" x14ac:dyDescent="0.3">
      <c r="J714" s="327"/>
    </row>
    <row r="715" spans="10:10" s="322" customFormat="1" x14ac:dyDescent="0.3">
      <c r="J715" s="327"/>
    </row>
    <row r="716" spans="10:10" s="322" customFormat="1" x14ac:dyDescent="0.3">
      <c r="J716" s="327"/>
    </row>
    <row r="717" spans="10:10" s="322" customFormat="1" x14ac:dyDescent="0.3">
      <c r="J717" s="327"/>
    </row>
    <row r="718" spans="10:10" s="322" customFormat="1" x14ac:dyDescent="0.3">
      <c r="J718" s="327"/>
    </row>
    <row r="719" spans="10:10" s="322" customFormat="1" x14ac:dyDescent="0.3">
      <c r="J719" s="327"/>
    </row>
    <row r="720" spans="10:10" s="322" customFormat="1" x14ac:dyDescent="0.3">
      <c r="J720" s="327"/>
    </row>
    <row r="721" spans="10:10" s="322" customFormat="1" x14ac:dyDescent="0.3">
      <c r="J721" s="327"/>
    </row>
    <row r="722" spans="10:10" s="322" customFormat="1" x14ac:dyDescent="0.3">
      <c r="J722" s="327"/>
    </row>
    <row r="723" spans="10:10" s="322" customFormat="1" x14ac:dyDescent="0.3">
      <c r="J723" s="327"/>
    </row>
    <row r="724" spans="10:10" s="322" customFormat="1" x14ac:dyDescent="0.3">
      <c r="J724" s="327"/>
    </row>
    <row r="725" spans="10:10" s="322" customFormat="1" x14ac:dyDescent="0.3">
      <c r="J725" s="327"/>
    </row>
    <row r="726" spans="10:10" s="322" customFormat="1" x14ac:dyDescent="0.3">
      <c r="J726" s="327"/>
    </row>
    <row r="727" spans="10:10" s="322" customFormat="1" x14ac:dyDescent="0.3">
      <c r="J727" s="327"/>
    </row>
    <row r="728" spans="10:10" s="322" customFormat="1" x14ac:dyDescent="0.3">
      <c r="J728" s="327"/>
    </row>
    <row r="729" spans="10:10" s="322" customFormat="1" x14ac:dyDescent="0.3">
      <c r="J729" s="327"/>
    </row>
    <row r="730" spans="10:10" s="322" customFormat="1" x14ac:dyDescent="0.3">
      <c r="J730" s="327"/>
    </row>
    <row r="731" spans="10:10" s="322" customFormat="1" x14ac:dyDescent="0.3">
      <c r="J731" s="327"/>
    </row>
    <row r="732" spans="10:10" s="322" customFormat="1" x14ac:dyDescent="0.3">
      <c r="J732" s="327"/>
    </row>
    <row r="733" spans="10:10" s="322" customFormat="1" x14ac:dyDescent="0.3">
      <c r="J733" s="327"/>
    </row>
    <row r="734" spans="10:10" s="322" customFormat="1" x14ac:dyDescent="0.3">
      <c r="J734" s="327"/>
    </row>
    <row r="735" spans="10:10" s="322" customFormat="1" x14ac:dyDescent="0.3">
      <c r="J735" s="327"/>
    </row>
    <row r="736" spans="10:10" s="322" customFormat="1" x14ac:dyDescent="0.3">
      <c r="J736" s="327"/>
    </row>
    <row r="737" spans="10:10" s="322" customFormat="1" x14ac:dyDescent="0.3">
      <c r="J737" s="327"/>
    </row>
    <row r="738" spans="10:10" s="322" customFormat="1" x14ac:dyDescent="0.3">
      <c r="J738" s="327"/>
    </row>
    <row r="739" spans="10:10" s="322" customFormat="1" x14ac:dyDescent="0.3">
      <c r="J739" s="327"/>
    </row>
    <row r="740" spans="10:10" s="322" customFormat="1" x14ac:dyDescent="0.3">
      <c r="J740" s="327"/>
    </row>
    <row r="741" spans="10:10" s="322" customFormat="1" x14ac:dyDescent="0.3">
      <c r="J741" s="327"/>
    </row>
    <row r="742" spans="10:10" s="322" customFormat="1" x14ac:dyDescent="0.3">
      <c r="J742" s="327"/>
    </row>
    <row r="743" spans="10:10" s="322" customFormat="1" x14ac:dyDescent="0.3">
      <c r="J743" s="327"/>
    </row>
    <row r="744" spans="10:10" s="322" customFormat="1" x14ac:dyDescent="0.3">
      <c r="J744" s="327"/>
    </row>
    <row r="745" spans="10:10" s="322" customFormat="1" x14ac:dyDescent="0.3">
      <c r="J745" s="327"/>
    </row>
    <row r="746" spans="10:10" s="322" customFormat="1" x14ac:dyDescent="0.3">
      <c r="J746" s="327"/>
    </row>
    <row r="747" spans="10:10" s="322" customFormat="1" x14ac:dyDescent="0.3">
      <c r="J747" s="327"/>
    </row>
    <row r="748" spans="10:10" s="322" customFormat="1" x14ac:dyDescent="0.3">
      <c r="J748" s="327"/>
    </row>
    <row r="749" spans="10:10" s="322" customFormat="1" x14ac:dyDescent="0.3">
      <c r="J749" s="327"/>
    </row>
    <row r="750" spans="10:10" s="322" customFormat="1" x14ac:dyDescent="0.3">
      <c r="J750" s="327"/>
    </row>
    <row r="751" spans="10:10" s="322" customFormat="1" x14ac:dyDescent="0.3">
      <c r="J751" s="327"/>
    </row>
    <row r="752" spans="10:10" s="322" customFormat="1" x14ac:dyDescent="0.3">
      <c r="J752" s="327"/>
    </row>
    <row r="753" spans="10:10" s="322" customFormat="1" x14ac:dyDescent="0.3">
      <c r="J753" s="327"/>
    </row>
    <row r="754" spans="10:10" s="322" customFormat="1" x14ac:dyDescent="0.3">
      <c r="J754" s="327"/>
    </row>
    <row r="755" spans="10:10" s="322" customFormat="1" x14ac:dyDescent="0.3">
      <c r="J755" s="327"/>
    </row>
    <row r="756" spans="10:10" s="322" customFormat="1" x14ac:dyDescent="0.3">
      <c r="J756" s="327"/>
    </row>
    <row r="757" spans="10:10" s="322" customFormat="1" x14ac:dyDescent="0.3">
      <c r="J757" s="327"/>
    </row>
    <row r="758" spans="10:10" s="322" customFormat="1" x14ac:dyDescent="0.3">
      <c r="J758" s="327"/>
    </row>
    <row r="759" spans="10:10" s="322" customFormat="1" x14ac:dyDescent="0.3">
      <c r="J759" s="327"/>
    </row>
    <row r="760" spans="10:10" s="322" customFormat="1" x14ac:dyDescent="0.3">
      <c r="J760" s="327"/>
    </row>
    <row r="761" spans="10:10" s="322" customFormat="1" x14ac:dyDescent="0.3">
      <c r="J761" s="327"/>
    </row>
    <row r="762" spans="10:10" s="322" customFormat="1" x14ac:dyDescent="0.3">
      <c r="J762" s="327"/>
    </row>
    <row r="763" spans="10:10" s="322" customFormat="1" x14ac:dyDescent="0.3">
      <c r="J763" s="327"/>
    </row>
    <row r="764" spans="10:10" s="322" customFormat="1" x14ac:dyDescent="0.3">
      <c r="J764" s="327"/>
    </row>
    <row r="765" spans="10:10" s="322" customFormat="1" x14ac:dyDescent="0.3">
      <c r="J765" s="327"/>
    </row>
    <row r="766" spans="10:10" s="322" customFormat="1" x14ac:dyDescent="0.3">
      <c r="J766" s="327"/>
    </row>
    <row r="767" spans="10:10" s="322" customFormat="1" x14ac:dyDescent="0.3">
      <c r="J767" s="327"/>
    </row>
    <row r="768" spans="10:10" s="322" customFormat="1" x14ac:dyDescent="0.3">
      <c r="J768" s="327"/>
    </row>
    <row r="769" spans="10:10" s="322" customFormat="1" x14ac:dyDescent="0.3">
      <c r="J769" s="327"/>
    </row>
    <row r="770" spans="10:10" s="322" customFormat="1" x14ac:dyDescent="0.3">
      <c r="J770" s="327"/>
    </row>
    <row r="771" spans="10:10" s="322" customFormat="1" x14ac:dyDescent="0.3">
      <c r="J771" s="327"/>
    </row>
    <row r="772" spans="10:10" s="322" customFormat="1" x14ac:dyDescent="0.3">
      <c r="J772" s="327"/>
    </row>
    <row r="773" spans="10:10" s="322" customFormat="1" x14ac:dyDescent="0.3">
      <c r="J773" s="327"/>
    </row>
    <row r="774" spans="10:10" s="322" customFormat="1" x14ac:dyDescent="0.3">
      <c r="J774" s="327"/>
    </row>
    <row r="775" spans="10:10" s="322" customFormat="1" x14ac:dyDescent="0.3">
      <c r="J775" s="327"/>
    </row>
    <row r="776" spans="10:10" s="322" customFormat="1" x14ac:dyDescent="0.3">
      <c r="J776" s="327"/>
    </row>
    <row r="777" spans="10:10" s="322" customFormat="1" x14ac:dyDescent="0.3">
      <c r="J777" s="327"/>
    </row>
    <row r="778" spans="10:10" s="322" customFormat="1" x14ac:dyDescent="0.3">
      <c r="J778" s="327"/>
    </row>
    <row r="779" spans="10:10" s="322" customFormat="1" x14ac:dyDescent="0.3">
      <c r="J779" s="327"/>
    </row>
    <row r="780" spans="10:10" s="322" customFormat="1" x14ac:dyDescent="0.3">
      <c r="J780" s="327"/>
    </row>
    <row r="781" spans="10:10" s="322" customFormat="1" x14ac:dyDescent="0.3">
      <c r="J781" s="327"/>
    </row>
    <row r="782" spans="10:10" s="322" customFormat="1" x14ac:dyDescent="0.3">
      <c r="J782" s="327"/>
    </row>
    <row r="783" spans="10:10" s="322" customFormat="1" x14ac:dyDescent="0.3">
      <c r="J783" s="327"/>
    </row>
    <row r="784" spans="10:10" s="322" customFormat="1" x14ac:dyDescent="0.3">
      <c r="J784" s="327"/>
    </row>
    <row r="785" spans="10:10" s="322" customFormat="1" x14ac:dyDescent="0.3">
      <c r="J785" s="327"/>
    </row>
    <row r="786" spans="10:10" s="322" customFormat="1" x14ac:dyDescent="0.3">
      <c r="J786" s="327"/>
    </row>
    <row r="787" spans="10:10" s="322" customFormat="1" x14ac:dyDescent="0.3">
      <c r="J787" s="327"/>
    </row>
    <row r="788" spans="10:10" s="322" customFormat="1" x14ac:dyDescent="0.3">
      <c r="J788" s="327"/>
    </row>
    <row r="789" spans="10:10" s="322" customFormat="1" x14ac:dyDescent="0.3">
      <c r="J789" s="327"/>
    </row>
    <row r="790" spans="10:10" s="322" customFormat="1" x14ac:dyDescent="0.3">
      <c r="J790" s="327"/>
    </row>
    <row r="791" spans="10:10" s="322" customFormat="1" x14ac:dyDescent="0.3">
      <c r="J791" s="327"/>
    </row>
    <row r="792" spans="10:10" s="322" customFormat="1" x14ac:dyDescent="0.3">
      <c r="J792" s="327"/>
    </row>
    <row r="793" spans="10:10" s="322" customFormat="1" x14ac:dyDescent="0.3">
      <c r="J793" s="327"/>
    </row>
    <row r="794" spans="10:10" s="322" customFormat="1" x14ac:dyDescent="0.3">
      <c r="J794" s="327"/>
    </row>
    <row r="795" spans="10:10" s="322" customFormat="1" x14ac:dyDescent="0.3">
      <c r="J795" s="327"/>
    </row>
    <row r="796" spans="10:10" s="322" customFormat="1" x14ac:dyDescent="0.3">
      <c r="J796" s="327"/>
    </row>
    <row r="797" spans="10:10" s="322" customFormat="1" x14ac:dyDescent="0.3">
      <c r="J797" s="327"/>
    </row>
    <row r="798" spans="10:10" s="322" customFormat="1" x14ac:dyDescent="0.3">
      <c r="J798" s="327"/>
    </row>
    <row r="799" spans="10:10" s="322" customFormat="1" x14ac:dyDescent="0.3">
      <c r="J799" s="327"/>
    </row>
    <row r="800" spans="10:10" s="322" customFormat="1" x14ac:dyDescent="0.3">
      <c r="J800" s="327"/>
    </row>
    <row r="801" spans="10:10" s="322" customFormat="1" x14ac:dyDescent="0.3">
      <c r="J801" s="327"/>
    </row>
    <row r="802" spans="10:10" s="322" customFormat="1" x14ac:dyDescent="0.3">
      <c r="J802" s="327"/>
    </row>
    <row r="803" spans="10:10" s="322" customFormat="1" x14ac:dyDescent="0.3">
      <c r="J803" s="327"/>
    </row>
    <row r="804" spans="10:10" s="322" customFormat="1" x14ac:dyDescent="0.3">
      <c r="J804" s="327"/>
    </row>
    <row r="805" spans="10:10" s="322" customFormat="1" x14ac:dyDescent="0.3">
      <c r="J805" s="327"/>
    </row>
    <row r="806" spans="10:10" s="322" customFormat="1" x14ac:dyDescent="0.3">
      <c r="J806" s="327"/>
    </row>
    <row r="807" spans="10:10" s="322" customFormat="1" x14ac:dyDescent="0.3">
      <c r="J807" s="327"/>
    </row>
    <row r="808" spans="10:10" s="322" customFormat="1" x14ac:dyDescent="0.3">
      <c r="J808" s="327"/>
    </row>
    <row r="809" spans="10:10" s="322" customFormat="1" x14ac:dyDescent="0.3">
      <c r="J809" s="327"/>
    </row>
    <row r="810" spans="10:10" s="322" customFormat="1" x14ac:dyDescent="0.3">
      <c r="J810" s="327"/>
    </row>
    <row r="811" spans="10:10" s="322" customFormat="1" x14ac:dyDescent="0.3">
      <c r="J811" s="327"/>
    </row>
    <row r="812" spans="10:10" s="322" customFormat="1" x14ac:dyDescent="0.3">
      <c r="J812" s="327"/>
    </row>
    <row r="813" spans="10:10" s="322" customFormat="1" x14ac:dyDescent="0.3">
      <c r="J813" s="327"/>
    </row>
    <row r="814" spans="10:10" s="322" customFormat="1" x14ac:dyDescent="0.3">
      <c r="J814" s="327"/>
    </row>
    <row r="815" spans="10:10" s="322" customFormat="1" x14ac:dyDescent="0.3">
      <c r="J815" s="327"/>
    </row>
    <row r="816" spans="10:10" s="322" customFormat="1" x14ac:dyDescent="0.3">
      <c r="J816" s="327"/>
    </row>
    <row r="817" spans="10:10" s="322" customFormat="1" x14ac:dyDescent="0.3">
      <c r="J817" s="327"/>
    </row>
    <row r="818" spans="10:10" s="322" customFormat="1" x14ac:dyDescent="0.3">
      <c r="J818" s="327"/>
    </row>
    <row r="819" spans="10:10" s="322" customFormat="1" x14ac:dyDescent="0.3">
      <c r="J819" s="327"/>
    </row>
    <row r="820" spans="10:10" s="322" customFormat="1" x14ac:dyDescent="0.3">
      <c r="J820" s="327"/>
    </row>
    <row r="821" spans="10:10" s="322" customFormat="1" x14ac:dyDescent="0.3">
      <c r="J821" s="327"/>
    </row>
    <row r="822" spans="10:10" s="322" customFormat="1" x14ac:dyDescent="0.3">
      <c r="J822" s="327"/>
    </row>
    <row r="823" spans="10:10" s="322" customFormat="1" x14ac:dyDescent="0.3">
      <c r="J823" s="327"/>
    </row>
    <row r="824" spans="10:10" s="322" customFormat="1" x14ac:dyDescent="0.3">
      <c r="J824" s="327"/>
    </row>
    <row r="825" spans="10:10" s="322" customFormat="1" x14ac:dyDescent="0.3">
      <c r="J825" s="327"/>
    </row>
    <row r="826" spans="10:10" s="322" customFormat="1" x14ac:dyDescent="0.3">
      <c r="J826" s="327"/>
    </row>
    <row r="827" spans="10:10" s="322" customFormat="1" x14ac:dyDescent="0.3">
      <c r="J827" s="327"/>
    </row>
    <row r="828" spans="10:10" s="322" customFormat="1" x14ac:dyDescent="0.3">
      <c r="J828" s="327"/>
    </row>
    <row r="829" spans="10:10" s="322" customFormat="1" x14ac:dyDescent="0.3">
      <c r="J829" s="327"/>
    </row>
    <row r="830" spans="10:10" s="322" customFormat="1" x14ac:dyDescent="0.3">
      <c r="J830" s="327"/>
    </row>
    <row r="831" spans="10:10" s="322" customFormat="1" x14ac:dyDescent="0.3">
      <c r="J831" s="327"/>
    </row>
    <row r="832" spans="10:10" s="322" customFormat="1" x14ac:dyDescent="0.3">
      <c r="J832" s="327"/>
    </row>
    <row r="833" spans="10:10" s="322" customFormat="1" x14ac:dyDescent="0.3">
      <c r="J833" s="327"/>
    </row>
    <row r="834" spans="10:10" s="322" customFormat="1" x14ac:dyDescent="0.3">
      <c r="J834" s="327"/>
    </row>
    <row r="835" spans="10:10" s="322" customFormat="1" x14ac:dyDescent="0.3">
      <c r="J835" s="327"/>
    </row>
    <row r="836" spans="10:10" s="322" customFormat="1" x14ac:dyDescent="0.3">
      <c r="J836" s="327"/>
    </row>
    <row r="837" spans="10:10" s="322" customFormat="1" x14ac:dyDescent="0.3">
      <c r="J837" s="327"/>
    </row>
    <row r="838" spans="10:10" s="322" customFormat="1" x14ac:dyDescent="0.3">
      <c r="J838" s="327"/>
    </row>
    <row r="839" spans="10:10" s="322" customFormat="1" x14ac:dyDescent="0.3">
      <c r="J839" s="327"/>
    </row>
    <row r="840" spans="10:10" s="322" customFormat="1" x14ac:dyDescent="0.3">
      <c r="J840" s="327"/>
    </row>
    <row r="841" spans="10:10" s="322" customFormat="1" x14ac:dyDescent="0.3">
      <c r="J841" s="327"/>
    </row>
    <row r="842" spans="10:10" s="322" customFormat="1" x14ac:dyDescent="0.3">
      <c r="J842" s="327"/>
    </row>
    <row r="843" spans="10:10" s="322" customFormat="1" x14ac:dyDescent="0.3">
      <c r="J843" s="327"/>
    </row>
    <row r="844" spans="10:10" s="322" customFormat="1" x14ac:dyDescent="0.3">
      <c r="J844" s="327"/>
    </row>
    <row r="845" spans="10:10" s="322" customFormat="1" x14ac:dyDescent="0.3">
      <c r="J845" s="327"/>
    </row>
    <row r="846" spans="10:10" s="322" customFormat="1" x14ac:dyDescent="0.3">
      <c r="J846" s="327"/>
    </row>
    <row r="847" spans="10:10" s="322" customFormat="1" x14ac:dyDescent="0.3">
      <c r="J847" s="327"/>
    </row>
    <row r="848" spans="10:10" s="322" customFormat="1" x14ac:dyDescent="0.3">
      <c r="J848" s="327"/>
    </row>
    <row r="849" spans="10:10" s="322" customFormat="1" x14ac:dyDescent="0.3">
      <c r="J849" s="327"/>
    </row>
    <row r="850" spans="10:10" s="322" customFormat="1" x14ac:dyDescent="0.3">
      <c r="J850" s="327"/>
    </row>
    <row r="851" spans="10:10" s="322" customFormat="1" x14ac:dyDescent="0.3">
      <c r="J851" s="327"/>
    </row>
    <row r="852" spans="10:10" s="322" customFormat="1" x14ac:dyDescent="0.3">
      <c r="J852" s="327"/>
    </row>
    <row r="853" spans="10:10" s="322" customFormat="1" x14ac:dyDescent="0.3">
      <c r="J853" s="327"/>
    </row>
    <row r="854" spans="10:10" s="322" customFormat="1" x14ac:dyDescent="0.3">
      <c r="J854" s="327"/>
    </row>
    <row r="855" spans="10:10" s="322" customFormat="1" x14ac:dyDescent="0.3">
      <c r="J855" s="327"/>
    </row>
    <row r="856" spans="10:10" s="322" customFormat="1" x14ac:dyDescent="0.3">
      <c r="J856" s="327"/>
    </row>
    <row r="857" spans="10:10" s="322" customFormat="1" x14ac:dyDescent="0.3">
      <c r="J857" s="327"/>
    </row>
    <row r="858" spans="10:10" s="322" customFormat="1" x14ac:dyDescent="0.3">
      <c r="J858" s="327"/>
    </row>
    <row r="859" spans="10:10" s="322" customFormat="1" x14ac:dyDescent="0.3">
      <c r="J859" s="327"/>
    </row>
    <row r="860" spans="10:10" s="322" customFormat="1" x14ac:dyDescent="0.3">
      <c r="J860" s="327"/>
    </row>
    <row r="861" spans="10:10" s="322" customFormat="1" x14ac:dyDescent="0.3">
      <c r="J861" s="327"/>
    </row>
    <row r="862" spans="10:10" s="322" customFormat="1" x14ac:dyDescent="0.3">
      <c r="J862" s="327"/>
    </row>
    <row r="863" spans="10:10" s="322" customFormat="1" x14ac:dyDescent="0.3">
      <c r="J863" s="327"/>
    </row>
    <row r="864" spans="10:10" s="322" customFormat="1" x14ac:dyDescent="0.3">
      <c r="J864" s="327"/>
    </row>
    <row r="865" spans="10:10" s="322" customFormat="1" x14ac:dyDescent="0.3">
      <c r="J865" s="327"/>
    </row>
    <row r="866" spans="10:10" s="322" customFormat="1" x14ac:dyDescent="0.3">
      <c r="J866" s="327"/>
    </row>
    <row r="867" spans="10:10" s="322" customFormat="1" x14ac:dyDescent="0.3">
      <c r="J867" s="327"/>
    </row>
    <row r="868" spans="10:10" s="322" customFormat="1" x14ac:dyDescent="0.3">
      <c r="J868" s="327"/>
    </row>
    <row r="869" spans="10:10" s="322" customFormat="1" x14ac:dyDescent="0.3">
      <c r="J869" s="327"/>
    </row>
    <row r="870" spans="10:10" s="322" customFormat="1" x14ac:dyDescent="0.3">
      <c r="J870" s="327"/>
    </row>
    <row r="871" spans="10:10" s="322" customFormat="1" x14ac:dyDescent="0.3">
      <c r="J871" s="327"/>
    </row>
    <row r="872" spans="10:10" s="322" customFormat="1" x14ac:dyDescent="0.3">
      <c r="J872" s="327"/>
    </row>
    <row r="873" spans="10:10" s="322" customFormat="1" x14ac:dyDescent="0.3">
      <c r="J873" s="327"/>
    </row>
    <row r="874" spans="10:10" s="322" customFormat="1" x14ac:dyDescent="0.3">
      <c r="J874" s="327"/>
    </row>
    <row r="875" spans="10:10" s="322" customFormat="1" x14ac:dyDescent="0.3">
      <c r="J875" s="327"/>
    </row>
    <row r="876" spans="10:10" s="322" customFormat="1" x14ac:dyDescent="0.3">
      <c r="J876" s="327"/>
    </row>
    <row r="877" spans="10:10" s="322" customFormat="1" x14ac:dyDescent="0.3">
      <c r="J877" s="327"/>
    </row>
    <row r="878" spans="10:10" s="322" customFormat="1" x14ac:dyDescent="0.3">
      <c r="J878" s="327"/>
    </row>
    <row r="879" spans="10:10" s="322" customFormat="1" x14ac:dyDescent="0.3">
      <c r="J879" s="327"/>
    </row>
    <row r="880" spans="10:10" s="322" customFormat="1" x14ac:dyDescent="0.3">
      <c r="J880" s="327"/>
    </row>
    <row r="881" spans="10:10" s="322" customFormat="1" x14ac:dyDescent="0.3">
      <c r="J881" s="327"/>
    </row>
    <row r="882" spans="10:10" s="322" customFormat="1" x14ac:dyDescent="0.3">
      <c r="J882" s="327"/>
    </row>
    <row r="883" spans="10:10" s="322" customFormat="1" x14ac:dyDescent="0.3">
      <c r="J883" s="327"/>
    </row>
    <row r="884" spans="10:10" s="322" customFormat="1" x14ac:dyDescent="0.3">
      <c r="J884" s="327"/>
    </row>
    <row r="885" spans="10:10" s="322" customFormat="1" x14ac:dyDescent="0.3">
      <c r="J885" s="327"/>
    </row>
    <row r="886" spans="10:10" s="322" customFormat="1" x14ac:dyDescent="0.3">
      <c r="J886" s="327"/>
    </row>
    <row r="887" spans="10:10" s="322" customFormat="1" x14ac:dyDescent="0.3">
      <c r="J887" s="327"/>
    </row>
    <row r="888" spans="10:10" s="322" customFormat="1" x14ac:dyDescent="0.3">
      <c r="J888" s="327"/>
    </row>
    <row r="889" spans="10:10" s="322" customFormat="1" x14ac:dyDescent="0.3">
      <c r="J889" s="327"/>
    </row>
    <row r="890" spans="10:10" s="322" customFormat="1" x14ac:dyDescent="0.3">
      <c r="J890" s="327"/>
    </row>
    <row r="891" spans="10:10" s="322" customFormat="1" x14ac:dyDescent="0.3">
      <c r="J891" s="327"/>
    </row>
    <row r="892" spans="10:10" s="322" customFormat="1" x14ac:dyDescent="0.3">
      <c r="J892" s="327"/>
    </row>
    <row r="893" spans="10:10" s="322" customFormat="1" x14ac:dyDescent="0.3">
      <c r="J893" s="327"/>
    </row>
    <row r="894" spans="10:10" s="322" customFormat="1" x14ac:dyDescent="0.3">
      <c r="J894" s="327"/>
    </row>
    <row r="895" spans="10:10" s="322" customFormat="1" x14ac:dyDescent="0.3">
      <c r="J895" s="327"/>
    </row>
    <row r="896" spans="10:10" s="322" customFormat="1" x14ac:dyDescent="0.3">
      <c r="J896" s="327"/>
    </row>
    <row r="897" spans="10:10" s="322" customFormat="1" x14ac:dyDescent="0.3">
      <c r="J897" s="327"/>
    </row>
    <row r="898" spans="10:10" s="322" customFormat="1" x14ac:dyDescent="0.3">
      <c r="J898" s="327"/>
    </row>
    <row r="899" spans="10:10" s="322" customFormat="1" x14ac:dyDescent="0.3">
      <c r="J899" s="327"/>
    </row>
    <row r="900" spans="10:10" s="322" customFormat="1" x14ac:dyDescent="0.3">
      <c r="J900" s="327"/>
    </row>
    <row r="901" spans="10:10" s="322" customFormat="1" x14ac:dyDescent="0.3">
      <c r="J901" s="327"/>
    </row>
    <row r="902" spans="10:10" s="322" customFormat="1" x14ac:dyDescent="0.3">
      <c r="J902" s="327"/>
    </row>
    <row r="903" spans="10:10" s="322" customFormat="1" x14ac:dyDescent="0.3">
      <c r="J903" s="327"/>
    </row>
    <row r="904" spans="10:10" s="322" customFormat="1" x14ac:dyDescent="0.3">
      <c r="J904" s="327"/>
    </row>
    <row r="905" spans="10:10" s="322" customFormat="1" x14ac:dyDescent="0.3">
      <c r="J905" s="327"/>
    </row>
    <row r="906" spans="10:10" s="322" customFormat="1" x14ac:dyDescent="0.3">
      <c r="J906" s="327"/>
    </row>
    <row r="907" spans="10:10" s="322" customFormat="1" x14ac:dyDescent="0.3">
      <c r="J907" s="327"/>
    </row>
    <row r="908" spans="10:10" s="322" customFormat="1" x14ac:dyDescent="0.3">
      <c r="J908" s="327"/>
    </row>
    <row r="909" spans="10:10" s="322" customFormat="1" x14ac:dyDescent="0.3">
      <c r="J909" s="327"/>
    </row>
    <row r="910" spans="10:10" s="322" customFormat="1" x14ac:dyDescent="0.3">
      <c r="J910" s="327"/>
    </row>
    <row r="911" spans="10:10" s="322" customFormat="1" x14ac:dyDescent="0.3">
      <c r="J911" s="327"/>
    </row>
    <row r="912" spans="10:10" s="322" customFormat="1" x14ac:dyDescent="0.3">
      <c r="J912" s="327"/>
    </row>
    <row r="913" spans="10:10" s="322" customFormat="1" x14ac:dyDescent="0.3">
      <c r="J913" s="327"/>
    </row>
    <row r="914" spans="10:10" s="322" customFormat="1" x14ac:dyDescent="0.3">
      <c r="J914" s="327"/>
    </row>
    <row r="915" spans="10:10" s="322" customFormat="1" x14ac:dyDescent="0.3">
      <c r="J915" s="327"/>
    </row>
    <row r="916" spans="10:10" s="322" customFormat="1" x14ac:dyDescent="0.3">
      <c r="J916" s="327"/>
    </row>
    <row r="917" spans="10:10" s="322" customFormat="1" x14ac:dyDescent="0.3">
      <c r="J917" s="327"/>
    </row>
    <row r="918" spans="10:10" s="322" customFormat="1" x14ac:dyDescent="0.3">
      <c r="J918" s="327"/>
    </row>
    <row r="919" spans="10:10" s="322" customFormat="1" x14ac:dyDescent="0.3">
      <c r="J919" s="327"/>
    </row>
    <row r="920" spans="10:10" s="322" customFormat="1" x14ac:dyDescent="0.3">
      <c r="J920" s="327"/>
    </row>
    <row r="921" spans="10:10" s="322" customFormat="1" x14ac:dyDescent="0.3">
      <c r="J921" s="327"/>
    </row>
    <row r="922" spans="10:10" s="322" customFormat="1" x14ac:dyDescent="0.3">
      <c r="J922" s="327"/>
    </row>
    <row r="923" spans="10:10" s="322" customFormat="1" x14ac:dyDescent="0.3">
      <c r="J923" s="327"/>
    </row>
    <row r="924" spans="10:10" s="322" customFormat="1" x14ac:dyDescent="0.3">
      <c r="J924" s="327"/>
    </row>
    <row r="925" spans="10:10" s="322" customFormat="1" x14ac:dyDescent="0.3">
      <c r="J925" s="327"/>
    </row>
    <row r="926" spans="10:10" s="322" customFormat="1" x14ac:dyDescent="0.3">
      <c r="J926" s="327"/>
    </row>
    <row r="927" spans="10:10" s="322" customFormat="1" x14ac:dyDescent="0.3">
      <c r="J927" s="327"/>
    </row>
    <row r="928" spans="10:10" s="322" customFormat="1" x14ac:dyDescent="0.3">
      <c r="J928" s="327"/>
    </row>
    <row r="929" spans="10:10" s="322" customFormat="1" x14ac:dyDescent="0.3">
      <c r="J929" s="327"/>
    </row>
    <row r="930" spans="10:10" s="322" customFormat="1" x14ac:dyDescent="0.3">
      <c r="J930" s="327"/>
    </row>
    <row r="931" spans="10:10" s="322" customFormat="1" x14ac:dyDescent="0.3">
      <c r="J931" s="327"/>
    </row>
    <row r="932" spans="10:10" s="322" customFormat="1" x14ac:dyDescent="0.3">
      <c r="J932" s="327"/>
    </row>
    <row r="933" spans="10:10" s="322" customFormat="1" x14ac:dyDescent="0.3">
      <c r="J933" s="327"/>
    </row>
    <row r="934" spans="10:10" s="322" customFormat="1" x14ac:dyDescent="0.3">
      <c r="J934" s="327"/>
    </row>
    <row r="935" spans="10:10" s="322" customFormat="1" x14ac:dyDescent="0.3">
      <c r="J935" s="327"/>
    </row>
    <row r="936" spans="10:10" s="322" customFormat="1" x14ac:dyDescent="0.3">
      <c r="J936" s="327"/>
    </row>
    <row r="937" spans="10:10" s="322" customFormat="1" x14ac:dyDescent="0.3">
      <c r="J937" s="327"/>
    </row>
    <row r="938" spans="10:10" s="322" customFormat="1" x14ac:dyDescent="0.3">
      <c r="J938" s="327"/>
    </row>
    <row r="939" spans="10:10" s="322" customFormat="1" x14ac:dyDescent="0.3">
      <c r="J939" s="327"/>
    </row>
    <row r="940" spans="10:10" s="322" customFormat="1" x14ac:dyDescent="0.3">
      <c r="J940" s="327"/>
    </row>
    <row r="941" spans="10:10" s="322" customFormat="1" x14ac:dyDescent="0.3">
      <c r="J941" s="327"/>
    </row>
    <row r="942" spans="10:10" s="322" customFormat="1" x14ac:dyDescent="0.3">
      <c r="J942" s="327"/>
    </row>
    <row r="943" spans="10:10" s="322" customFormat="1" x14ac:dyDescent="0.3">
      <c r="J943" s="327"/>
    </row>
    <row r="944" spans="10:10" s="322" customFormat="1" x14ac:dyDescent="0.3">
      <c r="J944" s="327"/>
    </row>
    <row r="945" spans="10:10" s="322" customFormat="1" x14ac:dyDescent="0.3">
      <c r="J945" s="327"/>
    </row>
    <row r="946" spans="10:10" s="322" customFormat="1" x14ac:dyDescent="0.3">
      <c r="J946" s="327"/>
    </row>
    <row r="947" spans="10:10" s="322" customFormat="1" x14ac:dyDescent="0.3">
      <c r="J947" s="327"/>
    </row>
    <row r="948" spans="10:10" s="322" customFormat="1" x14ac:dyDescent="0.3">
      <c r="J948" s="327"/>
    </row>
    <row r="949" spans="10:10" s="322" customFormat="1" x14ac:dyDescent="0.3">
      <c r="J949" s="327"/>
    </row>
    <row r="950" spans="10:10" s="322" customFormat="1" x14ac:dyDescent="0.3">
      <c r="J950" s="327"/>
    </row>
    <row r="951" spans="10:10" s="322" customFormat="1" x14ac:dyDescent="0.3">
      <c r="J951" s="327"/>
    </row>
    <row r="952" spans="10:10" s="322" customFormat="1" x14ac:dyDescent="0.3">
      <c r="J952" s="327"/>
    </row>
    <row r="953" spans="10:10" s="322" customFormat="1" x14ac:dyDescent="0.3">
      <c r="J953" s="327"/>
    </row>
    <row r="954" spans="10:10" s="322" customFormat="1" x14ac:dyDescent="0.3">
      <c r="J954" s="327"/>
    </row>
    <row r="955" spans="10:10" s="322" customFormat="1" x14ac:dyDescent="0.3">
      <c r="J955" s="327"/>
    </row>
    <row r="956" spans="10:10" s="322" customFormat="1" x14ac:dyDescent="0.3">
      <c r="J956" s="327"/>
    </row>
    <row r="957" spans="10:10" s="322" customFormat="1" x14ac:dyDescent="0.3">
      <c r="J957" s="327"/>
    </row>
    <row r="958" spans="10:10" s="322" customFormat="1" x14ac:dyDescent="0.3">
      <c r="J958" s="327"/>
    </row>
    <row r="959" spans="10:10" s="322" customFormat="1" x14ac:dyDescent="0.3">
      <c r="J959" s="327"/>
    </row>
    <row r="960" spans="10:10" s="322" customFormat="1" x14ac:dyDescent="0.3">
      <c r="J960" s="327"/>
    </row>
    <row r="961" spans="10:10" s="322" customFormat="1" x14ac:dyDescent="0.3">
      <c r="J961" s="327"/>
    </row>
    <row r="962" spans="10:10" s="322" customFormat="1" x14ac:dyDescent="0.3">
      <c r="J962" s="327"/>
    </row>
    <row r="963" spans="10:10" s="322" customFormat="1" x14ac:dyDescent="0.3">
      <c r="J963" s="327"/>
    </row>
    <row r="964" spans="10:10" s="322" customFormat="1" x14ac:dyDescent="0.3">
      <c r="J964" s="327"/>
    </row>
    <row r="965" spans="10:10" s="322" customFormat="1" x14ac:dyDescent="0.3">
      <c r="J965" s="327"/>
    </row>
    <row r="966" spans="10:10" s="322" customFormat="1" x14ac:dyDescent="0.3">
      <c r="J966" s="327"/>
    </row>
    <row r="967" spans="10:10" s="322" customFormat="1" x14ac:dyDescent="0.3">
      <c r="J967" s="327"/>
    </row>
    <row r="968" spans="10:10" s="322" customFormat="1" x14ac:dyDescent="0.3">
      <c r="J968" s="327"/>
    </row>
    <row r="969" spans="10:10" s="322" customFormat="1" x14ac:dyDescent="0.3">
      <c r="J969" s="327"/>
    </row>
    <row r="970" spans="10:10" s="322" customFormat="1" x14ac:dyDescent="0.3">
      <c r="J970" s="327"/>
    </row>
    <row r="971" spans="10:10" s="322" customFormat="1" x14ac:dyDescent="0.3">
      <c r="J971" s="327"/>
    </row>
    <row r="972" spans="10:10" s="322" customFormat="1" x14ac:dyDescent="0.3">
      <c r="J972" s="327"/>
    </row>
    <row r="973" spans="10:10" s="322" customFormat="1" x14ac:dyDescent="0.3">
      <c r="J973" s="327"/>
    </row>
    <row r="974" spans="10:10" s="322" customFormat="1" x14ac:dyDescent="0.3">
      <c r="J974" s="327"/>
    </row>
    <row r="975" spans="10:10" s="322" customFormat="1" x14ac:dyDescent="0.3">
      <c r="J975" s="327"/>
    </row>
    <row r="976" spans="10:10" s="322" customFormat="1" x14ac:dyDescent="0.3">
      <c r="J976" s="327"/>
    </row>
    <row r="977" spans="10:10" s="322" customFormat="1" x14ac:dyDescent="0.3">
      <c r="J977" s="327"/>
    </row>
    <row r="978" spans="10:10" s="322" customFormat="1" x14ac:dyDescent="0.3">
      <c r="J978" s="327"/>
    </row>
    <row r="979" spans="10:10" s="322" customFormat="1" x14ac:dyDescent="0.3">
      <c r="J979" s="327"/>
    </row>
    <row r="980" spans="10:10" s="322" customFormat="1" x14ac:dyDescent="0.3">
      <c r="J980" s="327"/>
    </row>
    <row r="981" spans="10:10" s="322" customFormat="1" x14ac:dyDescent="0.3">
      <c r="J981" s="327"/>
    </row>
    <row r="982" spans="10:10" s="322" customFormat="1" x14ac:dyDescent="0.3">
      <c r="J982" s="327"/>
    </row>
    <row r="983" spans="10:10" s="322" customFormat="1" x14ac:dyDescent="0.3">
      <c r="J983" s="327"/>
    </row>
    <row r="984" spans="10:10" s="322" customFormat="1" x14ac:dyDescent="0.3">
      <c r="J984" s="327"/>
    </row>
    <row r="985" spans="10:10" s="322" customFormat="1" x14ac:dyDescent="0.3">
      <c r="J985" s="327"/>
    </row>
    <row r="986" spans="10:10" s="322" customFormat="1" x14ac:dyDescent="0.3">
      <c r="J986" s="327"/>
    </row>
    <row r="987" spans="10:10" s="322" customFormat="1" x14ac:dyDescent="0.3">
      <c r="J987" s="327"/>
    </row>
    <row r="988" spans="10:10" s="322" customFormat="1" x14ac:dyDescent="0.3">
      <c r="J988" s="327"/>
    </row>
    <row r="989" spans="10:10" s="322" customFormat="1" x14ac:dyDescent="0.3">
      <c r="J989" s="327"/>
    </row>
    <row r="990" spans="10:10" s="322" customFormat="1" x14ac:dyDescent="0.3">
      <c r="J990" s="327"/>
    </row>
    <row r="991" spans="10:10" s="322" customFormat="1" x14ac:dyDescent="0.3">
      <c r="J991" s="327"/>
    </row>
    <row r="992" spans="10:10" s="322" customFormat="1" x14ac:dyDescent="0.3">
      <c r="J992" s="327"/>
    </row>
    <row r="993" spans="10:10" s="322" customFormat="1" x14ac:dyDescent="0.3">
      <c r="J993" s="327"/>
    </row>
    <row r="994" spans="10:10" s="322" customFormat="1" x14ac:dyDescent="0.3">
      <c r="J994" s="327"/>
    </row>
    <row r="995" spans="10:10" s="322" customFormat="1" x14ac:dyDescent="0.3">
      <c r="J995" s="327"/>
    </row>
    <row r="996" spans="10:10" s="322" customFormat="1" x14ac:dyDescent="0.3">
      <c r="J996" s="327"/>
    </row>
    <row r="997" spans="10:10" s="322" customFormat="1" x14ac:dyDescent="0.3">
      <c r="J997" s="327"/>
    </row>
    <row r="998" spans="10:10" s="322" customFormat="1" x14ac:dyDescent="0.3">
      <c r="J998" s="327"/>
    </row>
    <row r="999" spans="10:10" s="322" customFormat="1" x14ac:dyDescent="0.3">
      <c r="J999" s="327"/>
    </row>
    <row r="1000" spans="10:10" s="322" customFormat="1" x14ac:dyDescent="0.3">
      <c r="J1000" s="327"/>
    </row>
    <row r="1001" spans="10:10" s="322" customFormat="1" x14ac:dyDescent="0.3">
      <c r="J1001" s="327"/>
    </row>
    <row r="1002" spans="10:10" s="322" customFormat="1" x14ac:dyDescent="0.3">
      <c r="J1002" s="327"/>
    </row>
    <row r="1003" spans="10:10" s="322" customFormat="1" x14ac:dyDescent="0.3">
      <c r="J1003" s="327"/>
    </row>
    <row r="1004" spans="10:10" s="322" customFormat="1" x14ac:dyDescent="0.3">
      <c r="J1004" s="327"/>
    </row>
    <row r="1005" spans="10:10" s="322" customFormat="1" x14ac:dyDescent="0.3">
      <c r="J1005" s="327"/>
    </row>
    <row r="1006" spans="10:10" s="322" customFormat="1" x14ac:dyDescent="0.3">
      <c r="J1006" s="327"/>
    </row>
    <row r="1007" spans="10:10" s="322" customFormat="1" x14ac:dyDescent="0.3">
      <c r="J1007" s="327"/>
    </row>
    <row r="1008" spans="10:10" s="322" customFormat="1" x14ac:dyDescent="0.3">
      <c r="J1008" s="327"/>
    </row>
    <row r="1009" spans="10:10" s="322" customFormat="1" x14ac:dyDescent="0.3">
      <c r="J1009" s="327"/>
    </row>
    <row r="1010" spans="10:10" s="322" customFormat="1" x14ac:dyDescent="0.3">
      <c r="J1010" s="327"/>
    </row>
    <row r="1011" spans="10:10" s="322" customFormat="1" x14ac:dyDescent="0.3">
      <c r="J1011" s="327"/>
    </row>
    <row r="1012" spans="10:10" s="322" customFormat="1" x14ac:dyDescent="0.3">
      <c r="J1012" s="327"/>
    </row>
    <row r="1013" spans="10:10" s="322" customFormat="1" x14ac:dyDescent="0.3">
      <c r="J1013" s="327"/>
    </row>
    <row r="1014" spans="10:10" s="322" customFormat="1" x14ac:dyDescent="0.3">
      <c r="J1014" s="327"/>
    </row>
    <row r="1015" spans="10:10" s="322" customFormat="1" x14ac:dyDescent="0.3">
      <c r="J1015" s="327"/>
    </row>
    <row r="1016" spans="10:10" s="322" customFormat="1" x14ac:dyDescent="0.3">
      <c r="J1016" s="327"/>
    </row>
    <row r="1017" spans="10:10" s="322" customFormat="1" x14ac:dyDescent="0.3">
      <c r="J1017" s="327"/>
    </row>
    <row r="1018" spans="10:10" s="322" customFormat="1" x14ac:dyDescent="0.3">
      <c r="J1018" s="327"/>
    </row>
    <row r="1019" spans="10:10" s="322" customFormat="1" x14ac:dyDescent="0.3">
      <c r="J1019" s="327"/>
    </row>
    <row r="1020" spans="10:10" s="322" customFormat="1" x14ac:dyDescent="0.3">
      <c r="J1020" s="327"/>
    </row>
    <row r="1021" spans="10:10" s="322" customFormat="1" x14ac:dyDescent="0.3">
      <c r="J1021" s="327"/>
    </row>
    <row r="1022" spans="10:10" s="322" customFormat="1" x14ac:dyDescent="0.3">
      <c r="J1022" s="327"/>
    </row>
    <row r="1023" spans="10:10" s="322" customFormat="1" x14ac:dyDescent="0.3">
      <c r="J1023" s="327"/>
    </row>
    <row r="1024" spans="10:10" s="322" customFormat="1" x14ac:dyDescent="0.3">
      <c r="J1024" s="327"/>
    </row>
    <row r="1025" spans="10:10" s="322" customFormat="1" x14ac:dyDescent="0.3">
      <c r="J1025" s="327"/>
    </row>
    <row r="1026" spans="10:10" s="322" customFormat="1" x14ac:dyDescent="0.3">
      <c r="J1026" s="327"/>
    </row>
    <row r="1027" spans="10:10" s="322" customFormat="1" x14ac:dyDescent="0.3">
      <c r="J1027" s="327"/>
    </row>
    <row r="1028" spans="10:10" s="322" customFormat="1" x14ac:dyDescent="0.3">
      <c r="J1028" s="327"/>
    </row>
    <row r="1029" spans="10:10" s="322" customFormat="1" x14ac:dyDescent="0.3">
      <c r="J1029" s="327"/>
    </row>
    <row r="1030" spans="10:10" s="322" customFormat="1" x14ac:dyDescent="0.3">
      <c r="J1030" s="327"/>
    </row>
    <row r="1031" spans="10:10" s="322" customFormat="1" x14ac:dyDescent="0.3">
      <c r="J1031" s="327"/>
    </row>
    <row r="1032" spans="10:10" s="322" customFormat="1" x14ac:dyDescent="0.3">
      <c r="J1032" s="327"/>
    </row>
    <row r="1033" spans="10:10" s="322" customFormat="1" x14ac:dyDescent="0.3">
      <c r="J1033" s="327"/>
    </row>
    <row r="1034" spans="10:10" s="322" customFormat="1" x14ac:dyDescent="0.3">
      <c r="J1034" s="327"/>
    </row>
    <row r="1035" spans="10:10" s="322" customFormat="1" x14ac:dyDescent="0.3">
      <c r="J1035" s="327"/>
    </row>
    <row r="1036" spans="10:10" s="322" customFormat="1" x14ac:dyDescent="0.3">
      <c r="J1036" s="327"/>
    </row>
    <row r="1037" spans="10:10" s="322" customFormat="1" x14ac:dyDescent="0.3">
      <c r="J1037" s="327"/>
    </row>
    <row r="1038" spans="10:10" s="322" customFormat="1" x14ac:dyDescent="0.3">
      <c r="J1038" s="327"/>
    </row>
    <row r="1039" spans="10:10" s="322" customFormat="1" x14ac:dyDescent="0.3">
      <c r="J1039" s="327"/>
    </row>
    <row r="1040" spans="10:10" s="322" customFormat="1" x14ac:dyDescent="0.3">
      <c r="J1040" s="327"/>
    </row>
    <row r="1041" spans="10:10" s="322" customFormat="1" x14ac:dyDescent="0.3">
      <c r="J1041" s="327"/>
    </row>
    <row r="1042" spans="10:10" s="322" customFormat="1" x14ac:dyDescent="0.3">
      <c r="J1042" s="327"/>
    </row>
    <row r="1043" spans="10:10" s="322" customFormat="1" x14ac:dyDescent="0.3">
      <c r="J1043" s="327"/>
    </row>
    <row r="1044" spans="10:10" s="322" customFormat="1" x14ac:dyDescent="0.3">
      <c r="J1044" s="327"/>
    </row>
    <row r="1045" spans="10:10" s="322" customFormat="1" x14ac:dyDescent="0.3">
      <c r="J1045" s="327"/>
    </row>
    <row r="1046" spans="10:10" s="322" customFormat="1" x14ac:dyDescent="0.3">
      <c r="J1046" s="327"/>
    </row>
    <row r="1047" spans="10:10" s="322" customFormat="1" x14ac:dyDescent="0.3">
      <c r="J1047" s="327"/>
    </row>
    <row r="1048" spans="10:10" s="322" customFormat="1" x14ac:dyDescent="0.3">
      <c r="J1048" s="327"/>
    </row>
    <row r="1049" spans="10:10" s="322" customFormat="1" x14ac:dyDescent="0.3">
      <c r="J1049" s="327"/>
    </row>
    <row r="1050" spans="10:10" s="322" customFormat="1" x14ac:dyDescent="0.3">
      <c r="J1050" s="327"/>
    </row>
    <row r="1051" spans="10:10" s="322" customFormat="1" x14ac:dyDescent="0.3">
      <c r="J1051" s="327"/>
    </row>
    <row r="1052" spans="10:10" s="322" customFormat="1" x14ac:dyDescent="0.3">
      <c r="J1052" s="327"/>
    </row>
    <row r="1053" spans="10:10" s="322" customFormat="1" x14ac:dyDescent="0.3">
      <c r="J1053" s="327"/>
    </row>
    <row r="1054" spans="10:10" s="322" customFormat="1" x14ac:dyDescent="0.3">
      <c r="J1054" s="327"/>
    </row>
    <row r="1055" spans="10:10" s="322" customFormat="1" x14ac:dyDescent="0.3">
      <c r="J1055" s="327"/>
    </row>
    <row r="1056" spans="10:10" s="322" customFormat="1" x14ac:dyDescent="0.3">
      <c r="J1056" s="327"/>
    </row>
    <row r="1057" spans="10:10" s="322" customFormat="1" x14ac:dyDescent="0.3">
      <c r="J1057" s="327"/>
    </row>
    <row r="1058" spans="10:10" s="322" customFormat="1" x14ac:dyDescent="0.3">
      <c r="J1058" s="327"/>
    </row>
    <row r="1059" spans="10:10" s="322" customFormat="1" x14ac:dyDescent="0.3">
      <c r="J1059" s="327"/>
    </row>
    <row r="1060" spans="10:10" s="322" customFormat="1" x14ac:dyDescent="0.3">
      <c r="J1060" s="327"/>
    </row>
    <row r="1061" spans="10:10" s="322" customFormat="1" x14ac:dyDescent="0.3">
      <c r="J1061" s="327"/>
    </row>
    <row r="1062" spans="10:10" s="322" customFormat="1" x14ac:dyDescent="0.3">
      <c r="J1062" s="327"/>
    </row>
    <row r="1063" spans="10:10" s="322" customFormat="1" x14ac:dyDescent="0.3">
      <c r="J1063" s="327"/>
    </row>
    <row r="1064" spans="10:10" s="322" customFormat="1" x14ac:dyDescent="0.3">
      <c r="J1064" s="327"/>
    </row>
    <row r="1065" spans="10:10" s="322" customFormat="1" x14ac:dyDescent="0.3">
      <c r="J1065" s="327"/>
    </row>
    <row r="1066" spans="10:10" s="322" customFormat="1" x14ac:dyDescent="0.3">
      <c r="J1066" s="327"/>
    </row>
    <row r="1067" spans="10:10" s="322" customFormat="1" x14ac:dyDescent="0.3">
      <c r="J1067" s="327"/>
    </row>
    <row r="1068" spans="10:10" s="322" customFormat="1" x14ac:dyDescent="0.3">
      <c r="J1068" s="327"/>
    </row>
    <row r="1069" spans="10:10" s="322" customFormat="1" x14ac:dyDescent="0.3">
      <c r="J1069" s="327"/>
    </row>
    <row r="1070" spans="10:10" s="322" customFormat="1" x14ac:dyDescent="0.3">
      <c r="J1070" s="327"/>
    </row>
    <row r="1071" spans="10:10" s="322" customFormat="1" x14ac:dyDescent="0.3">
      <c r="J1071" s="327"/>
    </row>
    <row r="1072" spans="10:10" s="322" customFormat="1" x14ac:dyDescent="0.3">
      <c r="J1072" s="327"/>
    </row>
    <row r="1073" spans="10:10" s="322" customFormat="1" x14ac:dyDescent="0.3">
      <c r="J1073" s="327"/>
    </row>
    <row r="1074" spans="10:10" s="322" customFormat="1" x14ac:dyDescent="0.3">
      <c r="J1074" s="327"/>
    </row>
    <row r="1075" spans="10:10" s="322" customFormat="1" x14ac:dyDescent="0.3">
      <c r="J1075" s="327"/>
    </row>
    <row r="1076" spans="10:10" s="322" customFormat="1" x14ac:dyDescent="0.3">
      <c r="J1076" s="327"/>
    </row>
    <row r="1077" spans="10:10" s="322" customFormat="1" x14ac:dyDescent="0.3">
      <c r="J1077" s="327"/>
    </row>
    <row r="1078" spans="10:10" s="322" customFormat="1" x14ac:dyDescent="0.3">
      <c r="J1078" s="327"/>
    </row>
    <row r="1079" spans="10:10" s="322" customFormat="1" x14ac:dyDescent="0.3">
      <c r="J1079" s="327"/>
    </row>
    <row r="1080" spans="10:10" s="322" customFormat="1" x14ac:dyDescent="0.3">
      <c r="J1080" s="327"/>
    </row>
    <row r="1081" spans="10:10" s="322" customFormat="1" x14ac:dyDescent="0.3">
      <c r="J1081" s="327"/>
    </row>
    <row r="1082" spans="10:10" s="322" customFormat="1" x14ac:dyDescent="0.3">
      <c r="J1082" s="327"/>
    </row>
    <row r="1083" spans="10:10" s="322" customFormat="1" x14ac:dyDescent="0.3">
      <c r="J1083" s="327"/>
    </row>
    <row r="1084" spans="10:10" s="322" customFormat="1" x14ac:dyDescent="0.3">
      <c r="J1084" s="327"/>
    </row>
    <row r="1085" spans="10:10" s="322" customFormat="1" x14ac:dyDescent="0.3">
      <c r="J1085" s="327"/>
    </row>
    <row r="1086" spans="10:10" s="322" customFormat="1" x14ac:dyDescent="0.3">
      <c r="J1086" s="327"/>
    </row>
    <row r="1087" spans="10:10" s="322" customFormat="1" x14ac:dyDescent="0.3">
      <c r="J1087" s="327"/>
    </row>
    <row r="1088" spans="10:10" s="322" customFormat="1" x14ac:dyDescent="0.3">
      <c r="J1088" s="327"/>
    </row>
    <row r="1089" spans="10:10" s="322" customFormat="1" x14ac:dyDescent="0.3">
      <c r="J1089" s="327"/>
    </row>
    <row r="1090" spans="10:10" s="322" customFormat="1" x14ac:dyDescent="0.3">
      <c r="J1090" s="327"/>
    </row>
    <row r="1091" spans="10:10" s="322" customFormat="1" x14ac:dyDescent="0.3">
      <c r="J1091" s="327"/>
    </row>
    <row r="1092" spans="10:10" s="322" customFormat="1" x14ac:dyDescent="0.3">
      <c r="J1092" s="327"/>
    </row>
    <row r="1093" spans="10:10" s="322" customFormat="1" x14ac:dyDescent="0.3">
      <c r="J1093" s="327"/>
    </row>
    <row r="1094" spans="10:10" s="322" customFormat="1" x14ac:dyDescent="0.3">
      <c r="J1094" s="327"/>
    </row>
    <row r="1095" spans="10:10" s="322" customFormat="1" x14ac:dyDescent="0.3">
      <c r="J1095" s="327"/>
    </row>
    <row r="1096" spans="10:10" s="322" customFormat="1" x14ac:dyDescent="0.3">
      <c r="J1096" s="327"/>
    </row>
    <row r="1097" spans="10:10" s="322" customFormat="1" x14ac:dyDescent="0.3">
      <c r="J1097" s="327"/>
    </row>
    <row r="1098" spans="10:10" s="322" customFormat="1" x14ac:dyDescent="0.3">
      <c r="J1098" s="327"/>
    </row>
    <row r="1099" spans="10:10" s="322" customFormat="1" x14ac:dyDescent="0.3">
      <c r="J1099" s="327"/>
    </row>
    <row r="1100" spans="10:10" s="322" customFormat="1" x14ac:dyDescent="0.3">
      <c r="J1100" s="327"/>
    </row>
    <row r="1101" spans="10:10" s="322" customFormat="1" x14ac:dyDescent="0.3">
      <c r="J1101" s="327"/>
    </row>
    <row r="1102" spans="10:10" s="322" customFormat="1" x14ac:dyDescent="0.3">
      <c r="J1102" s="327"/>
    </row>
    <row r="1103" spans="10:10" s="322" customFormat="1" x14ac:dyDescent="0.3">
      <c r="J1103" s="327"/>
    </row>
    <row r="1104" spans="10:10" s="322" customFormat="1" x14ac:dyDescent="0.3">
      <c r="J1104" s="327"/>
    </row>
    <row r="1105" spans="10:10" s="322" customFormat="1" x14ac:dyDescent="0.3">
      <c r="J1105" s="327"/>
    </row>
    <row r="1106" spans="10:10" s="322" customFormat="1" x14ac:dyDescent="0.3">
      <c r="J1106" s="327"/>
    </row>
    <row r="1107" spans="10:10" s="322" customFormat="1" x14ac:dyDescent="0.3">
      <c r="J1107" s="327"/>
    </row>
    <row r="1108" spans="10:10" s="322" customFormat="1" x14ac:dyDescent="0.3">
      <c r="J1108" s="327"/>
    </row>
    <row r="1109" spans="10:10" s="322" customFormat="1" x14ac:dyDescent="0.3">
      <c r="J1109" s="327"/>
    </row>
    <row r="1110" spans="10:10" s="322" customFormat="1" x14ac:dyDescent="0.3">
      <c r="J1110" s="327"/>
    </row>
    <row r="1111" spans="10:10" s="322" customFormat="1" x14ac:dyDescent="0.3">
      <c r="J1111" s="327"/>
    </row>
    <row r="1112" spans="10:10" s="322" customFormat="1" x14ac:dyDescent="0.3">
      <c r="J1112" s="327"/>
    </row>
    <row r="1113" spans="10:10" s="322" customFormat="1" x14ac:dyDescent="0.3">
      <c r="J1113" s="327"/>
    </row>
    <row r="1114" spans="10:10" s="322" customFormat="1" x14ac:dyDescent="0.3">
      <c r="J1114" s="327"/>
    </row>
    <row r="1115" spans="10:10" s="322" customFormat="1" x14ac:dyDescent="0.3">
      <c r="J1115" s="327"/>
    </row>
    <row r="1116" spans="10:10" s="322" customFormat="1" x14ac:dyDescent="0.3">
      <c r="J1116" s="327"/>
    </row>
    <row r="1117" spans="10:10" s="322" customFormat="1" x14ac:dyDescent="0.3">
      <c r="J1117" s="327"/>
    </row>
    <row r="1118" spans="10:10" s="322" customFormat="1" x14ac:dyDescent="0.3">
      <c r="J1118" s="327"/>
    </row>
    <row r="1119" spans="10:10" s="322" customFormat="1" x14ac:dyDescent="0.3">
      <c r="J1119" s="327"/>
    </row>
    <row r="1120" spans="10:10" s="322" customFormat="1" x14ac:dyDescent="0.3">
      <c r="J1120" s="327"/>
    </row>
    <row r="1121" spans="10:10" s="322" customFormat="1" x14ac:dyDescent="0.3">
      <c r="J1121" s="327"/>
    </row>
    <row r="1122" spans="10:10" s="322" customFormat="1" x14ac:dyDescent="0.3">
      <c r="J1122" s="327"/>
    </row>
    <row r="1123" spans="10:10" s="322" customFormat="1" x14ac:dyDescent="0.3">
      <c r="J1123" s="327"/>
    </row>
    <row r="1124" spans="10:10" s="322" customFormat="1" x14ac:dyDescent="0.3">
      <c r="J1124" s="327"/>
    </row>
    <row r="1125" spans="10:10" s="322" customFormat="1" x14ac:dyDescent="0.3">
      <c r="J1125" s="327"/>
    </row>
    <row r="1126" spans="10:10" s="322" customFormat="1" x14ac:dyDescent="0.3">
      <c r="J1126" s="327"/>
    </row>
    <row r="1127" spans="10:10" s="322" customFormat="1" x14ac:dyDescent="0.3">
      <c r="J1127" s="327"/>
    </row>
    <row r="1128" spans="10:10" s="322" customFormat="1" x14ac:dyDescent="0.3">
      <c r="J1128" s="327"/>
    </row>
    <row r="1129" spans="10:10" s="322" customFormat="1" x14ac:dyDescent="0.3">
      <c r="J1129" s="327"/>
    </row>
    <row r="1130" spans="10:10" s="322" customFormat="1" x14ac:dyDescent="0.3">
      <c r="J1130" s="327"/>
    </row>
    <row r="1131" spans="10:10" s="322" customFormat="1" x14ac:dyDescent="0.3">
      <c r="J1131" s="327"/>
    </row>
    <row r="1132" spans="10:10" s="322" customFormat="1" x14ac:dyDescent="0.3">
      <c r="J1132" s="327"/>
    </row>
    <row r="1133" spans="10:10" s="322" customFormat="1" x14ac:dyDescent="0.3">
      <c r="J1133" s="327"/>
    </row>
    <row r="1134" spans="10:10" s="322" customFormat="1" x14ac:dyDescent="0.3">
      <c r="J1134" s="327"/>
    </row>
    <row r="1135" spans="10:10" s="322" customFormat="1" x14ac:dyDescent="0.3">
      <c r="J1135" s="327"/>
    </row>
    <row r="1136" spans="10:10" s="322" customFormat="1" x14ac:dyDescent="0.3">
      <c r="J1136" s="327"/>
    </row>
    <row r="1137" spans="10:10" s="322" customFormat="1" x14ac:dyDescent="0.3">
      <c r="J1137" s="327"/>
    </row>
    <row r="1138" spans="10:10" s="322" customFormat="1" x14ac:dyDescent="0.3">
      <c r="J1138" s="327"/>
    </row>
    <row r="1139" spans="10:10" s="322" customFormat="1" x14ac:dyDescent="0.3">
      <c r="J1139" s="327"/>
    </row>
    <row r="1140" spans="10:10" s="322" customFormat="1" x14ac:dyDescent="0.3">
      <c r="J1140" s="327"/>
    </row>
    <row r="1141" spans="10:10" s="322" customFormat="1" x14ac:dyDescent="0.3">
      <c r="J1141" s="327"/>
    </row>
    <row r="1142" spans="10:10" s="322" customFormat="1" x14ac:dyDescent="0.3">
      <c r="J1142" s="327"/>
    </row>
    <row r="1143" spans="10:10" s="322" customFormat="1" x14ac:dyDescent="0.3">
      <c r="J1143" s="327"/>
    </row>
    <row r="1144" spans="10:10" s="322" customFormat="1" x14ac:dyDescent="0.3">
      <c r="J1144" s="327"/>
    </row>
    <row r="1145" spans="10:10" s="322" customFormat="1" x14ac:dyDescent="0.3">
      <c r="J1145" s="327"/>
    </row>
    <row r="1146" spans="10:10" s="322" customFormat="1" x14ac:dyDescent="0.3">
      <c r="J1146" s="327"/>
    </row>
    <row r="1147" spans="10:10" s="322" customFormat="1" x14ac:dyDescent="0.3">
      <c r="J1147" s="327"/>
    </row>
    <row r="1148" spans="10:10" s="322" customFormat="1" x14ac:dyDescent="0.3">
      <c r="J1148" s="327"/>
    </row>
    <row r="1149" spans="10:10" s="322" customFormat="1" x14ac:dyDescent="0.3">
      <c r="J1149" s="327"/>
    </row>
    <row r="1150" spans="10:10" s="322" customFormat="1" x14ac:dyDescent="0.3">
      <c r="J1150" s="327"/>
    </row>
    <row r="1151" spans="10:10" s="322" customFormat="1" x14ac:dyDescent="0.3">
      <c r="J1151" s="327"/>
    </row>
    <row r="1152" spans="10:10" s="322" customFormat="1" x14ac:dyDescent="0.3">
      <c r="J1152" s="327"/>
    </row>
    <row r="1153" spans="10:10" s="322" customFormat="1" x14ac:dyDescent="0.3">
      <c r="J1153" s="327"/>
    </row>
    <row r="1154" spans="10:10" s="322" customFormat="1" x14ac:dyDescent="0.3">
      <c r="J1154" s="327"/>
    </row>
    <row r="1155" spans="10:10" s="322" customFormat="1" x14ac:dyDescent="0.3">
      <c r="J1155" s="327"/>
    </row>
    <row r="1156" spans="10:10" s="322" customFormat="1" x14ac:dyDescent="0.3">
      <c r="J1156" s="327"/>
    </row>
    <row r="1157" spans="10:10" s="322" customFormat="1" x14ac:dyDescent="0.3">
      <c r="J1157" s="327"/>
    </row>
    <row r="1158" spans="10:10" s="322" customFormat="1" x14ac:dyDescent="0.3">
      <c r="J1158" s="327"/>
    </row>
    <row r="1159" spans="10:10" s="322" customFormat="1" x14ac:dyDescent="0.3">
      <c r="J1159" s="327"/>
    </row>
    <row r="1160" spans="10:10" s="322" customFormat="1" x14ac:dyDescent="0.3">
      <c r="J1160" s="327"/>
    </row>
    <row r="1161" spans="10:10" s="322" customFormat="1" x14ac:dyDescent="0.3">
      <c r="J1161" s="327"/>
    </row>
    <row r="1162" spans="10:10" s="322" customFormat="1" x14ac:dyDescent="0.3">
      <c r="J1162" s="327"/>
    </row>
    <row r="1163" spans="10:10" s="322" customFormat="1" x14ac:dyDescent="0.3">
      <c r="J1163" s="327"/>
    </row>
    <row r="1164" spans="10:10" s="322" customFormat="1" x14ac:dyDescent="0.3">
      <c r="J1164" s="327"/>
    </row>
    <row r="1165" spans="10:10" s="322" customFormat="1" x14ac:dyDescent="0.3">
      <c r="J1165" s="327"/>
    </row>
    <row r="1166" spans="10:10" s="322" customFormat="1" x14ac:dyDescent="0.3">
      <c r="J1166" s="327"/>
    </row>
    <row r="1167" spans="10:10" s="322" customFormat="1" x14ac:dyDescent="0.3">
      <c r="J1167" s="327"/>
    </row>
    <row r="1168" spans="10:10" s="322" customFormat="1" x14ac:dyDescent="0.3">
      <c r="J1168" s="327"/>
    </row>
    <row r="1169" spans="10:10" s="322" customFormat="1" x14ac:dyDescent="0.3">
      <c r="J1169" s="327"/>
    </row>
    <row r="1170" spans="10:10" s="322" customFormat="1" x14ac:dyDescent="0.3">
      <c r="J1170" s="327"/>
    </row>
    <row r="1171" spans="10:10" s="322" customFormat="1" x14ac:dyDescent="0.3">
      <c r="J1171" s="327"/>
    </row>
    <row r="1172" spans="10:10" s="322" customFormat="1" x14ac:dyDescent="0.3">
      <c r="J1172" s="327"/>
    </row>
    <row r="1173" spans="10:10" s="322" customFormat="1" x14ac:dyDescent="0.3">
      <c r="J1173" s="327"/>
    </row>
    <row r="1174" spans="10:10" s="322" customFormat="1" x14ac:dyDescent="0.3">
      <c r="J1174" s="327"/>
    </row>
    <row r="1175" spans="10:10" s="322" customFormat="1" x14ac:dyDescent="0.3">
      <c r="J1175" s="327"/>
    </row>
    <row r="1176" spans="10:10" s="322" customFormat="1" x14ac:dyDescent="0.3">
      <c r="J1176" s="327"/>
    </row>
    <row r="1177" spans="10:10" s="322" customFormat="1" x14ac:dyDescent="0.3">
      <c r="J1177" s="327"/>
    </row>
    <row r="1178" spans="10:10" s="322" customFormat="1" x14ac:dyDescent="0.3">
      <c r="J1178" s="327"/>
    </row>
    <row r="1179" spans="10:10" s="322" customFormat="1" x14ac:dyDescent="0.3">
      <c r="J1179" s="327"/>
    </row>
    <row r="1180" spans="10:10" s="322" customFormat="1" x14ac:dyDescent="0.3">
      <c r="J1180" s="327"/>
    </row>
    <row r="1181" spans="10:10" s="322" customFormat="1" x14ac:dyDescent="0.3">
      <c r="J1181" s="327"/>
    </row>
    <row r="1182" spans="10:10" s="322" customFormat="1" x14ac:dyDescent="0.3">
      <c r="J1182" s="327"/>
    </row>
    <row r="1183" spans="10:10" s="322" customFormat="1" x14ac:dyDescent="0.3">
      <c r="J1183" s="327"/>
    </row>
    <row r="1184" spans="10:10" s="322" customFormat="1" x14ac:dyDescent="0.3">
      <c r="J1184" s="327"/>
    </row>
    <row r="1185" spans="10:10" s="322" customFormat="1" x14ac:dyDescent="0.3">
      <c r="J1185" s="327"/>
    </row>
    <row r="1186" spans="10:10" s="322" customFormat="1" x14ac:dyDescent="0.3">
      <c r="J1186" s="327"/>
    </row>
    <row r="1187" spans="10:10" s="322" customFormat="1" x14ac:dyDescent="0.3">
      <c r="J1187" s="327"/>
    </row>
    <row r="1188" spans="10:10" s="322" customFormat="1" x14ac:dyDescent="0.3">
      <c r="J1188" s="327"/>
    </row>
    <row r="1189" spans="10:10" s="322" customFormat="1" x14ac:dyDescent="0.3">
      <c r="J1189" s="327"/>
    </row>
    <row r="1190" spans="10:10" s="322" customFormat="1" x14ac:dyDescent="0.3">
      <c r="J1190" s="327"/>
    </row>
    <row r="1191" spans="10:10" s="322" customFormat="1" x14ac:dyDescent="0.3">
      <c r="J1191" s="327"/>
    </row>
    <row r="1192" spans="10:10" s="322" customFormat="1" x14ac:dyDescent="0.3">
      <c r="J1192" s="327"/>
    </row>
    <row r="1193" spans="10:10" s="322" customFormat="1" x14ac:dyDescent="0.3">
      <c r="J1193" s="327"/>
    </row>
    <row r="1194" spans="10:10" s="322" customFormat="1" x14ac:dyDescent="0.3">
      <c r="J1194" s="327"/>
    </row>
    <row r="1195" spans="10:10" s="322" customFormat="1" x14ac:dyDescent="0.3">
      <c r="J1195" s="327"/>
    </row>
    <row r="1196" spans="10:10" s="322" customFormat="1" x14ac:dyDescent="0.3">
      <c r="J1196" s="327"/>
    </row>
    <row r="1197" spans="10:10" s="322" customFormat="1" x14ac:dyDescent="0.3">
      <c r="J1197" s="327"/>
    </row>
    <row r="1198" spans="10:10" s="322" customFormat="1" x14ac:dyDescent="0.3">
      <c r="J1198" s="327"/>
    </row>
    <row r="1199" spans="10:10" s="322" customFormat="1" x14ac:dyDescent="0.3">
      <c r="J1199" s="327"/>
    </row>
    <row r="1200" spans="10:10" s="322" customFormat="1" x14ac:dyDescent="0.3">
      <c r="J1200" s="327"/>
    </row>
    <row r="1201" spans="10:10" s="322" customFormat="1" x14ac:dyDescent="0.3">
      <c r="J1201" s="327"/>
    </row>
    <row r="1202" spans="10:10" s="322" customFormat="1" x14ac:dyDescent="0.3">
      <c r="J1202" s="327"/>
    </row>
    <row r="1203" spans="10:10" s="322" customFormat="1" x14ac:dyDescent="0.3">
      <c r="J1203" s="327"/>
    </row>
    <row r="1204" spans="10:10" s="322" customFormat="1" x14ac:dyDescent="0.3">
      <c r="J1204" s="327"/>
    </row>
    <row r="1205" spans="10:10" s="322" customFormat="1" x14ac:dyDescent="0.3">
      <c r="J1205" s="327"/>
    </row>
    <row r="1206" spans="10:10" s="322" customFormat="1" x14ac:dyDescent="0.3">
      <c r="J1206" s="327"/>
    </row>
    <row r="1207" spans="10:10" s="322" customFormat="1" x14ac:dyDescent="0.3">
      <c r="J1207" s="327"/>
    </row>
    <row r="1208" spans="10:10" s="322" customFormat="1" x14ac:dyDescent="0.3">
      <c r="J1208" s="327"/>
    </row>
    <row r="1209" spans="10:10" s="322" customFormat="1" x14ac:dyDescent="0.3">
      <c r="J1209" s="327"/>
    </row>
    <row r="1210" spans="10:10" s="322" customFormat="1" x14ac:dyDescent="0.3">
      <c r="J1210" s="327"/>
    </row>
    <row r="1211" spans="10:10" s="322" customFormat="1" x14ac:dyDescent="0.3">
      <c r="J1211" s="327"/>
    </row>
    <row r="1212" spans="10:10" s="322" customFormat="1" x14ac:dyDescent="0.3">
      <c r="J1212" s="327"/>
    </row>
    <row r="1213" spans="10:10" s="322" customFormat="1" x14ac:dyDescent="0.3">
      <c r="J1213" s="327"/>
    </row>
    <row r="1214" spans="10:10" s="322" customFormat="1" x14ac:dyDescent="0.3">
      <c r="J1214" s="327"/>
    </row>
    <row r="1215" spans="10:10" s="322" customFormat="1" x14ac:dyDescent="0.3">
      <c r="J1215" s="327"/>
    </row>
    <row r="1216" spans="10:10" s="322" customFormat="1" x14ac:dyDescent="0.3">
      <c r="J1216" s="327"/>
    </row>
    <row r="1217" spans="10:10" s="322" customFormat="1" x14ac:dyDescent="0.3">
      <c r="J1217" s="327"/>
    </row>
    <row r="1218" spans="10:10" s="322" customFormat="1" x14ac:dyDescent="0.3">
      <c r="J1218" s="327"/>
    </row>
    <row r="1219" spans="10:10" s="322" customFormat="1" x14ac:dyDescent="0.3">
      <c r="J1219" s="327"/>
    </row>
    <row r="1220" spans="10:10" s="322" customFormat="1" x14ac:dyDescent="0.3">
      <c r="J1220" s="327"/>
    </row>
    <row r="1221" spans="10:10" s="322" customFormat="1" x14ac:dyDescent="0.3">
      <c r="J1221" s="327"/>
    </row>
    <row r="1222" spans="10:10" s="322" customFormat="1" x14ac:dyDescent="0.3">
      <c r="J1222" s="327"/>
    </row>
    <row r="1223" spans="10:10" s="322" customFormat="1" x14ac:dyDescent="0.3">
      <c r="J1223" s="327"/>
    </row>
    <row r="1224" spans="10:10" s="322" customFormat="1" x14ac:dyDescent="0.3">
      <c r="J1224" s="327"/>
    </row>
    <row r="1225" spans="10:10" s="322" customFormat="1" x14ac:dyDescent="0.3">
      <c r="J1225" s="327"/>
    </row>
    <row r="1226" spans="10:10" s="322" customFormat="1" x14ac:dyDescent="0.3">
      <c r="J1226" s="327"/>
    </row>
    <row r="1227" spans="10:10" s="322" customFormat="1" x14ac:dyDescent="0.3">
      <c r="J1227" s="327"/>
    </row>
    <row r="1228" spans="10:10" s="322" customFormat="1" x14ac:dyDescent="0.3">
      <c r="J1228" s="327"/>
    </row>
    <row r="1229" spans="10:10" s="322" customFormat="1" x14ac:dyDescent="0.3">
      <c r="J1229" s="327"/>
    </row>
    <row r="1230" spans="10:10" s="322" customFormat="1" x14ac:dyDescent="0.3">
      <c r="J1230" s="327"/>
    </row>
    <row r="1231" spans="10:10" s="322" customFormat="1" x14ac:dyDescent="0.3">
      <c r="J1231" s="327"/>
    </row>
    <row r="1232" spans="10:10" s="322" customFormat="1" x14ac:dyDescent="0.3">
      <c r="J1232" s="327"/>
    </row>
    <row r="1233" spans="10:10" s="322" customFormat="1" x14ac:dyDescent="0.3">
      <c r="J1233" s="327"/>
    </row>
    <row r="1234" spans="10:10" s="322" customFormat="1" x14ac:dyDescent="0.3">
      <c r="J1234" s="327"/>
    </row>
    <row r="1235" spans="10:10" s="322" customFormat="1" x14ac:dyDescent="0.3">
      <c r="J1235" s="327"/>
    </row>
    <row r="1236" spans="10:10" s="322" customFormat="1" x14ac:dyDescent="0.3">
      <c r="J1236" s="327"/>
    </row>
    <row r="1237" spans="10:10" s="322" customFormat="1" x14ac:dyDescent="0.3">
      <c r="J1237" s="327"/>
    </row>
    <row r="1238" spans="10:10" s="322" customFormat="1" x14ac:dyDescent="0.3">
      <c r="J1238" s="327"/>
    </row>
    <row r="1239" spans="10:10" s="322" customFormat="1" x14ac:dyDescent="0.3">
      <c r="J1239" s="327"/>
    </row>
    <row r="1240" spans="10:10" s="322" customFormat="1" x14ac:dyDescent="0.3">
      <c r="J1240" s="327"/>
    </row>
    <row r="1241" spans="10:10" s="322" customFormat="1" x14ac:dyDescent="0.3">
      <c r="J1241" s="327"/>
    </row>
    <row r="1242" spans="10:10" s="322" customFormat="1" x14ac:dyDescent="0.3">
      <c r="J1242" s="327"/>
    </row>
    <row r="1243" spans="10:10" s="322" customFormat="1" x14ac:dyDescent="0.3">
      <c r="J1243" s="327"/>
    </row>
    <row r="1244" spans="10:10" s="322" customFormat="1" x14ac:dyDescent="0.3">
      <c r="J1244" s="327"/>
    </row>
    <row r="1245" spans="10:10" s="322" customFormat="1" x14ac:dyDescent="0.3">
      <c r="J1245" s="327"/>
    </row>
    <row r="1246" spans="10:10" s="322" customFormat="1" x14ac:dyDescent="0.3">
      <c r="J1246" s="327"/>
    </row>
    <row r="1247" spans="10:10" s="322" customFormat="1" x14ac:dyDescent="0.3">
      <c r="J1247" s="327"/>
    </row>
    <row r="1248" spans="10:10" s="322" customFormat="1" x14ac:dyDescent="0.3">
      <c r="J1248" s="327"/>
    </row>
    <row r="1249" spans="10:10" s="322" customFormat="1" x14ac:dyDescent="0.3">
      <c r="J1249" s="327"/>
    </row>
    <row r="1250" spans="10:10" s="322" customFormat="1" x14ac:dyDescent="0.3">
      <c r="J1250" s="327"/>
    </row>
    <row r="1251" spans="10:10" s="322" customFormat="1" x14ac:dyDescent="0.3">
      <c r="J1251" s="327"/>
    </row>
    <row r="1252" spans="10:10" s="322" customFormat="1" x14ac:dyDescent="0.3">
      <c r="J1252" s="327"/>
    </row>
    <row r="1253" spans="10:10" s="322" customFormat="1" x14ac:dyDescent="0.3">
      <c r="J1253" s="327"/>
    </row>
    <row r="1254" spans="10:10" s="322" customFormat="1" x14ac:dyDescent="0.3">
      <c r="J1254" s="327"/>
    </row>
    <row r="1255" spans="10:10" s="322" customFormat="1" x14ac:dyDescent="0.3">
      <c r="J1255" s="327"/>
    </row>
    <row r="1256" spans="10:10" s="322" customFormat="1" x14ac:dyDescent="0.3">
      <c r="J1256" s="327"/>
    </row>
    <row r="1257" spans="10:10" s="322" customFormat="1" x14ac:dyDescent="0.3">
      <c r="J1257" s="327"/>
    </row>
    <row r="1258" spans="10:10" s="322" customFormat="1" x14ac:dyDescent="0.3">
      <c r="J1258" s="327"/>
    </row>
    <row r="1259" spans="10:10" s="322" customFormat="1" x14ac:dyDescent="0.3">
      <c r="J1259" s="327"/>
    </row>
    <row r="1260" spans="10:10" s="322" customFormat="1" x14ac:dyDescent="0.3">
      <c r="J1260" s="327"/>
    </row>
    <row r="1261" spans="10:10" s="322" customFormat="1" x14ac:dyDescent="0.3">
      <c r="J1261" s="327"/>
    </row>
    <row r="1262" spans="10:10" s="322" customFormat="1" x14ac:dyDescent="0.3">
      <c r="J1262" s="327"/>
    </row>
    <row r="1263" spans="10:10" s="322" customFormat="1" x14ac:dyDescent="0.3">
      <c r="J1263" s="327"/>
    </row>
    <row r="1264" spans="10:10" s="322" customFormat="1" x14ac:dyDescent="0.3">
      <c r="J1264" s="327"/>
    </row>
    <row r="1265" spans="10:10" s="322" customFormat="1" x14ac:dyDescent="0.3">
      <c r="J1265" s="327"/>
    </row>
    <row r="1266" spans="10:10" s="322" customFormat="1" x14ac:dyDescent="0.3">
      <c r="J1266" s="327"/>
    </row>
    <row r="1267" spans="10:10" s="322" customFormat="1" x14ac:dyDescent="0.3">
      <c r="J1267" s="327"/>
    </row>
    <row r="1268" spans="10:10" s="322" customFormat="1" x14ac:dyDescent="0.3">
      <c r="J1268" s="327"/>
    </row>
    <row r="1269" spans="10:10" s="322" customFormat="1" x14ac:dyDescent="0.3">
      <c r="J1269" s="327"/>
    </row>
    <row r="1270" spans="10:10" s="322" customFormat="1" x14ac:dyDescent="0.3">
      <c r="J1270" s="327"/>
    </row>
    <row r="1271" spans="10:10" s="322" customFormat="1" x14ac:dyDescent="0.3">
      <c r="J1271" s="327"/>
    </row>
    <row r="1272" spans="10:10" s="322" customFormat="1" x14ac:dyDescent="0.3">
      <c r="J1272" s="327"/>
    </row>
    <row r="1273" spans="10:10" s="322" customFormat="1" x14ac:dyDescent="0.3">
      <c r="J1273" s="327"/>
    </row>
    <row r="1274" spans="10:10" s="322" customFormat="1" x14ac:dyDescent="0.3">
      <c r="J1274" s="327"/>
    </row>
    <row r="1275" spans="10:10" s="322" customFormat="1" x14ac:dyDescent="0.3">
      <c r="J1275" s="327"/>
    </row>
    <row r="1276" spans="10:10" s="322" customFormat="1" x14ac:dyDescent="0.3">
      <c r="J1276" s="327"/>
    </row>
    <row r="1277" spans="10:10" s="322" customFormat="1" x14ac:dyDescent="0.3">
      <c r="J1277" s="327"/>
    </row>
    <row r="1278" spans="10:10" s="322" customFormat="1" x14ac:dyDescent="0.3">
      <c r="J1278" s="327"/>
    </row>
    <row r="1279" spans="10:10" s="322" customFormat="1" x14ac:dyDescent="0.3">
      <c r="J1279" s="327"/>
    </row>
    <row r="1280" spans="10:10" s="322" customFormat="1" x14ac:dyDescent="0.3">
      <c r="J1280" s="327"/>
    </row>
    <row r="1281" spans="10:10" s="322" customFormat="1" x14ac:dyDescent="0.3">
      <c r="J1281" s="327"/>
    </row>
    <row r="1282" spans="10:10" s="322" customFormat="1" x14ac:dyDescent="0.3">
      <c r="J1282" s="327"/>
    </row>
    <row r="1283" spans="10:10" s="322" customFormat="1" x14ac:dyDescent="0.3">
      <c r="J1283" s="327"/>
    </row>
    <row r="1284" spans="10:10" s="322" customFormat="1" x14ac:dyDescent="0.3">
      <c r="J1284" s="327"/>
    </row>
    <row r="1285" spans="10:10" s="322" customFormat="1" x14ac:dyDescent="0.3">
      <c r="J1285" s="327"/>
    </row>
    <row r="1286" spans="10:10" s="322" customFormat="1" x14ac:dyDescent="0.3">
      <c r="J1286" s="327"/>
    </row>
    <row r="1287" spans="10:10" s="322" customFormat="1" x14ac:dyDescent="0.3">
      <c r="J1287" s="327"/>
    </row>
    <row r="1288" spans="10:10" s="322" customFormat="1" x14ac:dyDescent="0.3">
      <c r="J1288" s="327"/>
    </row>
    <row r="1289" spans="10:10" s="322" customFormat="1" x14ac:dyDescent="0.3">
      <c r="J1289" s="327"/>
    </row>
    <row r="1290" spans="10:10" s="322" customFormat="1" x14ac:dyDescent="0.3">
      <c r="J1290" s="327"/>
    </row>
    <row r="1291" spans="10:10" s="322" customFormat="1" x14ac:dyDescent="0.3">
      <c r="J1291" s="327"/>
    </row>
    <row r="1292" spans="10:10" s="322" customFormat="1" x14ac:dyDescent="0.3">
      <c r="J1292" s="327"/>
    </row>
    <row r="1293" spans="10:10" s="322" customFormat="1" x14ac:dyDescent="0.3">
      <c r="J1293" s="327"/>
    </row>
    <row r="1294" spans="10:10" s="322" customFormat="1" x14ac:dyDescent="0.3">
      <c r="J1294" s="327"/>
    </row>
    <row r="1295" spans="10:10" s="322" customFormat="1" x14ac:dyDescent="0.3">
      <c r="J1295" s="327"/>
    </row>
    <row r="1296" spans="10:10" s="322" customFormat="1" x14ac:dyDescent="0.3">
      <c r="J1296" s="327"/>
    </row>
    <row r="1297" spans="10:10" s="322" customFormat="1" x14ac:dyDescent="0.3">
      <c r="J1297" s="327"/>
    </row>
    <row r="1298" spans="10:10" s="322" customFormat="1" x14ac:dyDescent="0.3">
      <c r="J1298" s="327"/>
    </row>
    <row r="1299" spans="10:10" s="322" customFormat="1" x14ac:dyDescent="0.3">
      <c r="J1299" s="327"/>
    </row>
    <row r="1300" spans="10:10" s="322" customFormat="1" x14ac:dyDescent="0.3">
      <c r="J1300" s="327"/>
    </row>
    <row r="1301" spans="10:10" s="322" customFormat="1" x14ac:dyDescent="0.3">
      <c r="J1301" s="327"/>
    </row>
    <row r="1302" spans="10:10" s="322" customFormat="1" x14ac:dyDescent="0.3">
      <c r="J1302" s="327"/>
    </row>
    <row r="1303" spans="10:10" s="322" customFormat="1" x14ac:dyDescent="0.3">
      <c r="J1303" s="327"/>
    </row>
    <row r="1304" spans="10:10" s="322" customFormat="1" x14ac:dyDescent="0.3">
      <c r="J1304" s="327"/>
    </row>
    <row r="1305" spans="10:10" s="322" customFormat="1" x14ac:dyDescent="0.3">
      <c r="J1305" s="327"/>
    </row>
    <row r="1306" spans="10:10" s="322" customFormat="1" x14ac:dyDescent="0.3">
      <c r="J1306" s="327"/>
    </row>
    <row r="1307" spans="10:10" s="322" customFormat="1" x14ac:dyDescent="0.3">
      <c r="J1307" s="327"/>
    </row>
    <row r="1308" spans="10:10" s="322" customFormat="1" x14ac:dyDescent="0.3">
      <c r="J1308" s="327"/>
    </row>
    <row r="1309" spans="10:10" s="322" customFormat="1" x14ac:dyDescent="0.3">
      <c r="J1309" s="327"/>
    </row>
    <row r="1310" spans="10:10" s="322" customFormat="1" x14ac:dyDescent="0.3">
      <c r="J1310" s="327"/>
    </row>
    <row r="1311" spans="10:10" s="322" customFormat="1" x14ac:dyDescent="0.3">
      <c r="J1311" s="327"/>
    </row>
    <row r="1312" spans="10:10" s="322" customFormat="1" x14ac:dyDescent="0.3">
      <c r="J1312" s="327"/>
    </row>
    <row r="1313" spans="10:10" s="322" customFormat="1" x14ac:dyDescent="0.3">
      <c r="J1313" s="327"/>
    </row>
    <row r="1314" spans="10:10" s="322" customFormat="1" x14ac:dyDescent="0.3">
      <c r="J1314" s="327"/>
    </row>
    <row r="1315" spans="10:10" s="322" customFormat="1" x14ac:dyDescent="0.3">
      <c r="J1315" s="327"/>
    </row>
    <row r="1316" spans="10:10" s="322" customFormat="1" x14ac:dyDescent="0.3">
      <c r="J1316" s="327"/>
    </row>
    <row r="1317" spans="10:10" s="322" customFormat="1" x14ac:dyDescent="0.3">
      <c r="J1317" s="327"/>
    </row>
    <row r="1318" spans="10:10" s="322" customFormat="1" x14ac:dyDescent="0.3">
      <c r="J1318" s="327"/>
    </row>
    <row r="1319" spans="10:10" s="322" customFormat="1" x14ac:dyDescent="0.3">
      <c r="J1319" s="327"/>
    </row>
    <row r="1320" spans="10:10" s="322" customFormat="1" x14ac:dyDescent="0.3">
      <c r="J1320" s="327"/>
    </row>
    <row r="1321" spans="10:10" s="322" customFormat="1" x14ac:dyDescent="0.3">
      <c r="J1321" s="327"/>
    </row>
    <row r="1322" spans="10:10" s="322" customFormat="1" x14ac:dyDescent="0.3">
      <c r="J1322" s="327"/>
    </row>
    <row r="1323" spans="10:10" s="322" customFormat="1" x14ac:dyDescent="0.3">
      <c r="J1323" s="327"/>
    </row>
    <row r="1324" spans="10:10" s="322" customFormat="1" x14ac:dyDescent="0.3">
      <c r="J1324" s="327"/>
    </row>
    <row r="1325" spans="10:10" s="322" customFormat="1" x14ac:dyDescent="0.3">
      <c r="J1325" s="327"/>
    </row>
    <row r="1326" spans="10:10" s="322" customFormat="1" x14ac:dyDescent="0.3">
      <c r="J1326" s="327"/>
    </row>
    <row r="1327" spans="10:10" s="322" customFormat="1" x14ac:dyDescent="0.3">
      <c r="J1327" s="327"/>
    </row>
    <row r="1328" spans="10:10" s="322" customFormat="1" x14ac:dyDescent="0.3">
      <c r="J1328" s="327"/>
    </row>
    <row r="1329" spans="10:10" s="322" customFormat="1" x14ac:dyDescent="0.3">
      <c r="J1329" s="327"/>
    </row>
    <row r="1330" spans="10:10" s="322" customFormat="1" x14ac:dyDescent="0.3">
      <c r="J1330" s="327"/>
    </row>
    <row r="1331" spans="10:10" s="322" customFormat="1" x14ac:dyDescent="0.3">
      <c r="J1331" s="327"/>
    </row>
    <row r="1332" spans="10:10" s="322" customFormat="1" x14ac:dyDescent="0.3">
      <c r="J1332" s="327"/>
    </row>
    <row r="1333" spans="10:10" s="322" customFormat="1" x14ac:dyDescent="0.3">
      <c r="J1333" s="327"/>
    </row>
    <row r="1334" spans="10:10" s="322" customFormat="1" x14ac:dyDescent="0.3">
      <c r="J1334" s="327"/>
    </row>
    <row r="1335" spans="10:10" s="322" customFormat="1" x14ac:dyDescent="0.3">
      <c r="J1335" s="327"/>
    </row>
    <row r="1336" spans="10:10" s="322" customFormat="1" x14ac:dyDescent="0.3">
      <c r="J1336" s="327"/>
    </row>
    <row r="1337" spans="10:10" s="322" customFormat="1" x14ac:dyDescent="0.3">
      <c r="J1337" s="327"/>
    </row>
    <row r="1338" spans="10:10" s="322" customFormat="1" x14ac:dyDescent="0.3">
      <c r="J1338" s="327"/>
    </row>
    <row r="1339" spans="10:10" s="322" customFormat="1" x14ac:dyDescent="0.3">
      <c r="J1339" s="327"/>
    </row>
    <row r="1340" spans="10:10" s="322" customFormat="1" x14ac:dyDescent="0.3">
      <c r="J1340" s="327"/>
    </row>
    <row r="1341" spans="10:10" s="322" customFormat="1" x14ac:dyDescent="0.3">
      <c r="J1341" s="327"/>
    </row>
    <row r="1342" spans="10:10" s="322" customFormat="1" x14ac:dyDescent="0.3">
      <c r="J1342" s="327"/>
    </row>
    <row r="1343" spans="10:10" s="322" customFormat="1" x14ac:dyDescent="0.3">
      <c r="J1343" s="327"/>
    </row>
    <row r="1344" spans="10:10" s="322" customFormat="1" x14ac:dyDescent="0.3">
      <c r="J1344" s="327"/>
    </row>
    <row r="1345" spans="10:10" s="322" customFormat="1" x14ac:dyDescent="0.3">
      <c r="J1345" s="327"/>
    </row>
    <row r="1346" spans="10:10" s="322" customFormat="1" x14ac:dyDescent="0.3">
      <c r="J1346" s="327"/>
    </row>
    <row r="1347" spans="10:10" s="322" customFormat="1" x14ac:dyDescent="0.3">
      <c r="J1347" s="327"/>
    </row>
    <row r="1348" spans="10:10" s="322" customFormat="1" x14ac:dyDescent="0.3">
      <c r="J1348" s="327"/>
    </row>
    <row r="1349" spans="10:10" s="322" customFormat="1" x14ac:dyDescent="0.3">
      <c r="J1349" s="327"/>
    </row>
    <row r="1350" spans="10:10" s="322" customFormat="1" x14ac:dyDescent="0.3">
      <c r="J1350" s="327"/>
    </row>
    <row r="1351" spans="10:10" s="322" customFormat="1" x14ac:dyDescent="0.3">
      <c r="J1351" s="327"/>
    </row>
    <row r="1352" spans="10:10" s="322" customFormat="1" x14ac:dyDescent="0.3">
      <c r="J1352" s="327"/>
    </row>
    <row r="1353" spans="10:10" s="322" customFormat="1" x14ac:dyDescent="0.3">
      <c r="J1353" s="327"/>
    </row>
    <row r="1354" spans="10:10" s="322" customFormat="1" x14ac:dyDescent="0.3">
      <c r="J1354" s="327"/>
    </row>
    <row r="1355" spans="10:10" s="322" customFormat="1" x14ac:dyDescent="0.3">
      <c r="J1355" s="327"/>
    </row>
    <row r="1356" spans="10:10" s="322" customFormat="1" x14ac:dyDescent="0.3">
      <c r="J1356" s="327"/>
    </row>
    <row r="1357" spans="10:10" s="322" customFormat="1" x14ac:dyDescent="0.3">
      <c r="J1357" s="327"/>
    </row>
    <row r="1358" spans="10:10" s="322" customFormat="1" x14ac:dyDescent="0.3">
      <c r="J1358" s="327"/>
    </row>
    <row r="1359" spans="10:10" s="322" customFormat="1" x14ac:dyDescent="0.3">
      <c r="J1359" s="327"/>
    </row>
    <row r="1360" spans="10:10" s="322" customFormat="1" x14ac:dyDescent="0.3">
      <c r="J1360" s="327"/>
    </row>
    <row r="1361" spans="10:10" s="322" customFormat="1" x14ac:dyDescent="0.3">
      <c r="J1361" s="327"/>
    </row>
    <row r="1362" spans="10:10" s="322" customFormat="1" x14ac:dyDescent="0.3">
      <c r="J1362" s="327"/>
    </row>
    <row r="1363" spans="10:10" s="322" customFormat="1" x14ac:dyDescent="0.3">
      <c r="J1363" s="327"/>
    </row>
    <row r="1364" spans="10:10" s="322" customFormat="1" x14ac:dyDescent="0.3">
      <c r="J1364" s="327"/>
    </row>
    <row r="1365" spans="10:10" s="322" customFormat="1" x14ac:dyDescent="0.3">
      <c r="J1365" s="327"/>
    </row>
    <row r="1366" spans="10:10" s="322" customFormat="1" x14ac:dyDescent="0.3">
      <c r="J1366" s="327"/>
    </row>
    <row r="1367" spans="10:10" s="322" customFormat="1" x14ac:dyDescent="0.3">
      <c r="J1367" s="327"/>
    </row>
    <row r="1368" spans="10:10" s="322" customFormat="1" x14ac:dyDescent="0.3">
      <c r="J1368" s="327"/>
    </row>
    <row r="1369" spans="10:10" s="322" customFormat="1" x14ac:dyDescent="0.3">
      <c r="J1369" s="327"/>
    </row>
    <row r="1370" spans="10:10" s="322" customFormat="1" x14ac:dyDescent="0.3">
      <c r="J1370" s="327"/>
    </row>
    <row r="1371" spans="10:10" s="322" customFormat="1" x14ac:dyDescent="0.3">
      <c r="J1371" s="327"/>
    </row>
    <row r="1372" spans="10:10" s="322" customFormat="1" x14ac:dyDescent="0.3">
      <c r="J1372" s="327"/>
    </row>
    <row r="1373" spans="10:10" s="322" customFormat="1" x14ac:dyDescent="0.3">
      <c r="J1373" s="327"/>
    </row>
    <row r="1374" spans="10:10" s="322" customFormat="1" x14ac:dyDescent="0.3">
      <c r="J1374" s="327"/>
    </row>
    <row r="1375" spans="10:10" s="322" customFormat="1" x14ac:dyDescent="0.3">
      <c r="J1375" s="327"/>
    </row>
    <row r="1376" spans="10:10" s="322" customFormat="1" x14ac:dyDescent="0.3">
      <c r="J1376" s="327"/>
    </row>
    <row r="1377" spans="10:10" s="322" customFormat="1" x14ac:dyDescent="0.3">
      <c r="J1377" s="327"/>
    </row>
    <row r="1378" spans="10:10" s="322" customFormat="1" x14ac:dyDescent="0.3">
      <c r="J1378" s="327"/>
    </row>
    <row r="1379" spans="10:10" s="322" customFormat="1" x14ac:dyDescent="0.3">
      <c r="J1379" s="327"/>
    </row>
    <row r="1380" spans="10:10" s="322" customFormat="1" x14ac:dyDescent="0.3">
      <c r="J1380" s="327"/>
    </row>
    <row r="1381" spans="10:10" s="322" customFormat="1" x14ac:dyDescent="0.3">
      <c r="J1381" s="327"/>
    </row>
    <row r="1382" spans="10:10" s="322" customFormat="1" x14ac:dyDescent="0.3">
      <c r="J1382" s="327"/>
    </row>
    <row r="1383" spans="10:10" s="322" customFormat="1" x14ac:dyDescent="0.3">
      <c r="J1383" s="327"/>
    </row>
    <row r="1384" spans="10:10" s="322" customFormat="1" x14ac:dyDescent="0.3">
      <c r="J1384" s="327"/>
    </row>
    <row r="1385" spans="10:10" s="322" customFormat="1" x14ac:dyDescent="0.3">
      <c r="J1385" s="327"/>
    </row>
    <row r="1386" spans="10:10" s="322" customFormat="1" x14ac:dyDescent="0.3">
      <c r="J1386" s="327"/>
    </row>
    <row r="1387" spans="10:10" s="322" customFormat="1" x14ac:dyDescent="0.3">
      <c r="J1387" s="327"/>
    </row>
    <row r="1388" spans="10:10" s="322" customFormat="1" x14ac:dyDescent="0.3">
      <c r="J1388" s="327"/>
    </row>
    <row r="1389" spans="10:10" s="322" customFormat="1" x14ac:dyDescent="0.3">
      <c r="J1389" s="327"/>
    </row>
    <row r="1390" spans="10:10" s="322" customFormat="1" x14ac:dyDescent="0.3">
      <c r="J1390" s="327"/>
    </row>
    <row r="1391" spans="10:10" s="322" customFormat="1" x14ac:dyDescent="0.3">
      <c r="J1391" s="327"/>
    </row>
    <row r="1392" spans="10:10" s="322" customFormat="1" x14ac:dyDescent="0.3">
      <c r="J1392" s="327"/>
    </row>
    <row r="1393" spans="10:10" s="322" customFormat="1" x14ac:dyDescent="0.3">
      <c r="J1393" s="327"/>
    </row>
    <row r="1394" spans="10:10" s="322" customFormat="1" x14ac:dyDescent="0.3">
      <c r="J1394" s="327"/>
    </row>
    <row r="1395" spans="10:10" s="322" customFormat="1" x14ac:dyDescent="0.3">
      <c r="J1395" s="327"/>
    </row>
    <row r="1396" spans="10:10" s="322" customFormat="1" x14ac:dyDescent="0.3">
      <c r="J1396" s="327"/>
    </row>
    <row r="1397" spans="10:10" s="322" customFormat="1" x14ac:dyDescent="0.3">
      <c r="J1397" s="327"/>
    </row>
    <row r="1398" spans="10:10" s="322" customFormat="1" x14ac:dyDescent="0.3">
      <c r="J1398" s="327"/>
    </row>
    <row r="1399" spans="10:10" s="322" customFormat="1" x14ac:dyDescent="0.3">
      <c r="J1399" s="327"/>
    </row>
    <row r="1400" spans="10:10" s="322" customFormat="1" x14ac:dyDescent="0.3">
      <c r="J1400" s="327"/>
    </row>
    <row r="1401" spans="10:10" s="322" customFormat="1" x14ac:dyDescent="0.3">
      <c r="J1401" s="327"/>
    </row>
    <row r="1402" spans="10:10" s="322" customFormat="1" x14ac:dyDescent="0.3">
      <c r="J1402" s="327"/>
    </row>
    <row r="1403" spans="10:10" s="322" customFormat="1" x14ac:dyDescent="0.3">
      <c r="J1403" s="327"/>
    </row>
    <row r="1404" spans="10:10" s="322" customFormat="1" x14ac:dyDescent="0.3">
      <c r="J1404" s="327"/>
    </row>
    <row r="1405" spans="10:10" s="322" customFormat="1" x14ac:dyDescent="0.3">
      <c r="J1405" s="327"/>
    </row>
    <row r="1406" spans="10:10" s="322" customFormat="1" x14ac:dyDescent="0.3">
      <c r="J1406" s="327"/>
    </row>
    <row r="1407" spans="10:10" s="322" customFormat="1" x14ac:dyDescent="0.3">
      <c r="J1407" s="327"/>
    </row>
    <row r="1408" spans="10:10" s="322" customFormat="1" x14ac:dyDescent="0.3">
      <c r="J1408" s="327"/>
    </row>
    <row r="1409" spans="10:10" s="322" customFormat="1" x14ac:dyDescent="0.3">
      <c r="J1409" s="327"/>
    </row>
    <row r="1410" spans="10:10" s="322" customFormat="1" x14ac:dyDescent="0.3">
      <c r="J1410" s="327"/>
    </row>
    <row r="1411" spans="10:10" s="322" customFormat="1" x14ac:dyDescent="0.3">
      <c r="J1411" s="327"/>
    </row>
    <row r="1412" spans="10:10" s="322" customFormat="1" x14ac:dyDescent="0.3">
      <c r="J1412" s="327"/>
    </row>
    <row r="1413" spans="10:10" s="322" customFormat="1" x14ac:dyDescent="0.3">
      <c r="J1413" s="327"/>
    </row>
    <row r="1414" spans="10:10" s="322" customFormat="1" x14ac:dyDescent="0.3">
      <c r="J1414" s="327"/>
    </row>
    <row r="1415" spans="10:10" s="322" customFormat="1" x14ac:dyDescent="0.3">
      <c r="J1415" s="327"/>
    </row>
    <row r="1416" spans="10:10" s="322" customFormat="1" x14ac:dyDescent="0.3">
      <c r="J1416" s="327"/>
    </row>
    <row r="1417" spans="10:10" s="322" customFormat="1" x14ac:dyDescent="0.3">
      <c r="J1417" s="327"/>
    </row>
    <row r="1418" spans="10:10" s="322" customFormat="1" x14ac:dyDescent="0.3">
      <c r="J1418" s="327"/>
    </row>
    <row r="1419" spans="10:10" s="322" customFormat="1" x14ac:dyDescent="0.3">
      <c r="J1419" s="327"/>
    </row>
    <row r="1420" spans="10:10" s="322" customFormat="1" x14ac:dyDescent="0.3">
      <c r="J1420" s="327"/>
    </row>
  </sheetData>
  <autoFilter ref="B8:O149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8"/>
  <sheetViews>
    <sheetView topLeftCell="A28" workbookViewId="0">
      <selection activeCell="B55" sqref="B55:C58"/>
    </sheetView>
  </sheetViews>
  <sheetFormatPr defaultColWidth="9.109375" defaultRowHeight="10.199999999999999" x14ac:dyDescent="0.2"/>
  <cols>
    <col min="1" max="1" width="6" style="337" customWidth="1"/>
    <col min="2" max="2" width="12" style="337" customWidth="1"/>
    <col min="3" max="3" width="15.6640625" style="337" customWidth="1"/>
    <col min="4" max="4" width="15" style="337" bestFit="1" customWidth="1"/>
    <col min="5" max="5" width="20.5546875" style="337" customWidth="1"/>
    <col min="6" max="6" width="9.109375" style="337"/>
    <col min="7" max="7" width="11.33203125" style="337" bestFit="1" customWidth="1"/>
    <col min="8" max="8" width="9.88671875" style="337" bestFit="1" customWidth="1"/>
    <col min="9" max="9" width="11" style="337" hidden="1" customWidth="1"/>
    <col min="10" max="10" width="11" style="337" bestFit="1" customWidth="1"/>
    <col min="11" max="16384" width="9.109375" style="337"/>
  </cols>
  <sheetData>
    <row r="1" spans="1:9" ht="15" customHeight="1" x14ac:dyDescent="0.2">
      <c r="A1" s="526" t="s">
        <v>265</v>
      </c>
      <c r="B1" s="526"/>
      <c r="C1" s="526"/>
      <c r="D1" s="526"/>
      <c r="E1" s="526"/>
      <c r="F1" s="526"/>
      <c r="G1" s="526"/>
      <c r="H1" s="526"/>
      <c r="I1" s="526"/>
    </row>
    <row r="2" spans="1:9" ht="20.399999999999999" x14ac:dyDescent="0.2">
      <c r="A2" s="306" t="s">
        <v>9</v>
      </c>
      <c r="B2" s="306" t="s">
        <v>10</v>
      </c>
      <c r="C2" s="306" t="s">
        <v>11</v>
      </c>
      <c r="D2" s="306" t="s">
        <v>132</v>
      </c>
      <c r="E2" s="306" t="s">
        <v>12</v>
      </c>
      <c r="F2" s="306" t="s">
        <v>13</v>
      </c>
      <c r="G2" s="307" t="s">
        <v>16</v>
      </c>
      <c r="H2" s="306" t="s">
        <v>17</v>
      </c>
      <c r="I2" s="306" t="s">
        <v>19</v>
      </c>
    </row>
    <row r="3" spans="1:9" x14ac:dyDescent="0.2">
      <c r="A3" s="323">
        <v>107098</v>
      </c>
      <c r="B3" s="297">
        <v>43431</v>
      </c>
      <c r="C3" s="300" t="s">
        <v>219</v>
      </c>
      <c r="D3" s="300" t="s">
        <v>154</v>
      </c>
      <c r="E3" s="300" t="s">
        <v>220</v>
      </c>
      <c r="F3" s="300" t="s">
        <v>98</v>
      </c>
      <c r="G3" s="324">
        <v>5486.32</v>
      </c>
      <c r="H3" s="297">
        <v>43461</v>
      </c>
      <c r="I3" s="300" t="s">
        <v>25</v>
      </c>
    </row>
    <row r="4" spans="1:9" x14ac:dyDescent="0.2">
      <c r="A4" s="323">
        <v>107100</v>
      </c>
      <c r="B4" s="297">
        <v>43431</v>
      </c>
      <c r="C4" s="300" t="s">
        <v>219</v>
      </c>
      <c r="D4" s="300" t="s">
        <v>154</v>
      </c>
      <c r="E4" s="300" t="s">
        <v>60</v>
      </c>
      <c r="F4" s="300" t="s">
        <v>98</v>
      </c>
      <c r="G4" s="324">
        <v>5400.63</v>
      </c>
      <c r="H4" s="297">
        <v>43461</v>
      </c>
      <c r="I4" s="300" t="s">
        <v>25</v>
      </c>
    </row>
    <row r="5" spans="1:9" x14ac:dyDescent="0.2">
      <c r="A5" s="323">
        <v>107155</v>
      </c>
      <c r="B5" s="297">
        <v>43433</v>
      </c>
      <c r="C5" s="300" t="s">
        <v>219</v>
      </c>
      <c r="D5" s="300" t="s">
        <v>154</v>
      </c>
      <c r="E5" s="300" t="s">
        <v>60</v>
      </c>
      <c r="F5" s="300" t="s">
        <v>98</v>
      </c>
      <c r="G5" s="324">
        <v>3159</v>
      </c>
      <c r="H5" s="297">
        <v>43463</v>
      </c>
      <c r="I5" s="300" t="s">
        <v>25</v>
      </c>
    </row>
    <row r="6" spans="1:9" x14ac:dyDescent="0.2">
      <c r="A6" s="342"/>
      <c r="B6" s="343"/>
      <c r="C6" s="319"/>
      <c r="D6" s="319"/>
      <c r="E6" s="319"/>
      <c r="F6" s="319"/>
      <c r="G6" s="347">
        <f>SUM(G3:G5)</f>
        <v>14045.95</v>
      </c>
      <c r="H6" s="343"/>
      <c r="I6" s="319"/>
    </row>
    <row r="7" spans="1:9" x14ac:dyDescent="0.2">
      <c r="A7" s="342"/>
      <c r="B7" s="343"/>
      <c r="C7" s="319"/>
      <c r="D7" s="319"/>
      <c r="E7" s="319"/>
      <c r="F7" s="319"/>
      <c r="G7" s="344"/>
      <c r="H7" s="343"/>
      <c r="I7" s="319"/>
    </row>
    <row r="8" spans="1:9" ht="15" customHeight="1" x14ac:dyDescent="0.2">
      <c r="A8" s="525" t="s">
        <v>267</v>
      </c>
      <c r="B8" s="525"/>
      <c r="C8" s="525"/>
      <c r="D8" s="525"/>
      <c r="E8" s="525"/>
      <c r="F8" s="525"/>
      <c r="G8" s="525"/>
      <c r="H8" s="525"/>
    </row>
    <row r="9" spans="1:9" ht="20.399999999999999" x14ac:dyDescent="0.2">
      <c r="A9" s="330" t="s">
        <v>9</v>
      </c>
      <c r="B9" s="330" t="s">
        <v>10</v>
      </c>
      <c r="C9" s="330" t="s">
        <v>11</v>
      </c>
      <c r="D9" s="306" t="s">
        <v>132</v>
      </c>
      <c r="E9" s="330" t="s">
        <v>12</v>
      </c>
      <c r="F9" s="330" t="s">
        <v>13</v>
      </c>
      <c r="G9" s="330" t="s">
        <v>16</v>
      </c>
      <c r="H9" s="330" t="s">
        <v>17</v>
      </c>
    </row>
    <row r="10" spans="1:9" x14ac:dyDescent="0.2">
      <c r="A10" s="331">
        <v>107111</v>
      </c>
      <c r="B10" s="332">
        <v>43431</v>
      </c>
      <c r="C10" s="300" t="s">
        <v>219</v>
      </c>
      <c r="D10" s="300" t="s">
        <v>154</v>
      </c>
      <c r="E10" s="7" t="s">
        <v>93</v>
      </c>
      <c r="F10" s="7" t="s">
        <v>98</v>
      </c>
      <c r="G10" s="333">
        <v>4269.6099999999997</v>
      </c>
      <c r="H10" s="332">
        <v>43461</v>
      </c>
    </row>
    <row r="11" spans="1:9" x14ac:dyDescent="0.2">
      <c r="A11" s="331">
        <v>107110</v>
      </c>
      <c r="B11" s="332">
        <v>43461</v>
      </c>
      <c r="C11" s="300" t="s">
        <v>219</v>
      </c>
      <c r="D11" s="300" t="s">
        <v>154</v>
      </c>
      <c r="E11" s="7" t="s">
        <v>266</v>
      </c>
      <c r="F11" s="7" t="s">
        <v>98</v>
      </c>
      <c r="G11" s="333">
        <v>11371.05</v>
      </c>
      <c r="H11" s="332">
        <v>43461</v>
      </c>
    </row>
    <row r="12" spans="1:9" x14ac:dyDescent="0.2">
      <c r="A12" s="331">
        <v>107186</v>
      </c>
      <c r="B12" s="332">
        <v>43433</v>
      </c>
      <c r="C12" s="300" t="s">
        <v>219</v>
      </c>
      <c r="D12" s="300" t="s">
        <v>154</v>
      </c>
      <c r="E12" s="7" t="s">
        <v>93</v>
      </c>
      <c r="F12" s="7" t="s">
        <v>98</v>
      </c>
      <c r="G12" s="333">
        <v>3210</v>
      </c>
      <c r="H12" s="332">
        <v>43463</v>
      </c>
    </row>
    <row r="13" spans="1:9" x14ac:dyDescent="0.2">
      <c r="A13" s="338"/>
      <c r="B13" s="339"/>
      <c r="C13" s="339"/>
      <c r="D13" s="334"/>
      <c r="E13" s="340"/>
      <c r="F13" s="340"/>
      <c r="G13" s="346">
        <f>SUM(G10:G12)</f>
        <v>18850.66</v>
      </c>
      <c r="H13" s="339"/>
    </row>
    <row r="14" spans="1:9" x14ac:dyDescent="0.2">
      <c r="A14" s="338"/>
      <c r="B14" s="339"/>
      <c r="C14" s="339"/>
      <c r="D14" s="334"/>
      <c r="E14" s="340"/>
      <c r="F14" s="340"/>
      <c r="G14" s="341"/>
      <c r="H14" s="339"/>
    </row>
    <row r="15" spans="1:9" ht="15" customHeight="1" x14ac:dyDescent="0.2">
      <c r="A15" s="527" t="s">
        <v>269</v>
      </c>
      <c r="B15" s="527"/>
      <c r="C15" s="527"/>
      <c r="D15" s="527"/>
      <c r="E15" s="527"/>
      <c r="F15" s="527"/>
      <c r="G15" s="527"/>
      <c r="H15" s="527"/>
      <c r="I15" s="527"/>
    </row>
    <row r="16" spans="1:9" ht="20.399999999999999" x14ac:dyDescent="0.2">
      <c r="A16" s="330" t="s">
        <v>9</v>
      </c>
      <c r="B16" s="330" t="s">
        <v>10</v>
      </c>
      <c r="C16" s="330" t="s">
        <v>11</v>
      </c>
      <c r="D16" s="330" t="s">
        <v>268</v>
      </c>
      <c r="E16" s="330" t="s">
        <v>12</v>
      </c>
      <c r="F16" s="330" t="s">
        <v>13</v>
      </c>
      <c r="G16" s="330" t="s">
        <v>16</v>
      </c>
      <c r="H16" s="330" t="s">
        <v>17</v>
      </c>
      <c r="I16" s="335" t="s">
        <v>19</v>
      </c>
    </row>
    <row r="17" spans="1:9" x14ac:dyDescent="0.2">
      <c r="A17" s="345">
        <v>107106</v>
      </c>
      <c r="B17" s="297">
        <v>43431</v>
      </c>
      <c r="C17" s="300" t="s">
        <v>219</v>
      </c>
      <c r="D17" s="336" t="s">
        <v>154</v>
      </c>
      <c r="E17" s="336" t="s">
        <v>266</v>
      </c>
      <c r="F17" s="336" t="s">
        <v>98</v>
      </c>
      <c r="G17" s="299">
        <v>15608.47</v>
      </c>
      <c r="H17" s="312">
        <v>43461</v>
      </c>
      <c r="I17" s="349" t="s">
        <v>25</v>
      </c>
    </row>
    <row r="18" spans="1:9" x14ac:dyDescent="0.2">
      <c r="G18" s="348">
        <f>SUM(G17)</f>
        <v>15608.47</v>
      </c>
    </row>
    <row r="24" spans="1:9" ht="14.4" x14ac:dyDescent="0.2">
      <c r="B24" s="393" t="s">
        <v>359</v>
      </c>
      <c r="C24" s="393" t="s">
        <v>360</v>
      </c>
      <c r="D24" s="393" t="s">
        <v>361</v>
      </c>
    </row>
    <row r="25" spans="1:9" ht="14.4" x14ac:dyDescent="0.2">
      <c r="B25" s="394" t="s">
        <v>362</v>
      </c>
      <c r="C25" s="395">
        <v>849.09</v>
      </c>
      <c r="D25" s="395">
        <v>13095.95</v>
      </c>
    </row>
    <row r="26" spans="1:9" ht="14.4" x14ac:dyDescent="0.2">
      <c r="B26" s="394" t="s">
        <v>265</v>
      </c>
      <c r="C26" s="395">
        <v>8532.15</v>
      </c>
      <c r="D26" s="395">
        <v>105544.24</v>
      </c>
    </row>
    <row r="27" spans="1:9" ht="14.4" x14ac:dyDescent="0.2">
      <c r="B27" s="394" t="s">
        <v>267</v>
      </c>
      <c r="C27" s="395">
        <v>9225.75</v>
      </c>
      <c r="D27" s="395">
        <v>109775.63</v>
      </c>
    </row>
    <row r="28" spans="1:9" ht="14.4" x14ac:dyDescent="0.2">
      <c r="B28" s="394" t="s">
        <v>363</v>
      </c>
      <c r="C28" s="395">
        <v>4883.4799999999996</v>
      </c>
      <c r="D28" s="395">
        <v>97807.1</v>
      </c>
    </row>
    <row r="29" spans="1:9" ht="14.4" x14ac:dyDescent="0.2">
      <c r="B29" s="394" t="s">
        <v>269</v>
      </c>
      <c r="C29" s="395">
        <v>6206.76</v>
      </c>
      <c r="D29" s="395">
        <v>103385.94</v>
      </c>
    </row>
    <row r="30" spans="1:9" ht="14.4" x14ac:dyDescent="0.2">
      <c r="B30" s="394" t="s">
        <v>364</v>
      </c>
      <c r="C30" s="395">
        <v>1983</v>
      </c>
      <c r="D30" s="395">
        <v>52445.52</v>
      </c>
    </row>
    <row r="31" spans="1:9" ht="14.4" x14ac:dyDescent="0.2">
      <c r="B31" s="394" t="s">
        <v>365</v>
      </c>
      <c r="C31" s="395">
        <v>3042.26</v>
      </c>
      <c r="D31" s="395">
        <v>48783.89</v>
      </c>
    </row>
    <row r="32" spans="1:9" ht="14.4" x14ac:dyDescent="0.3">
      <c r="B32" s="396"/>
      <c r="C32" s="397">
        <f>SUM(C25:C31)</f>
        <v>34722.49</v>
      </c>
      <c r="D32" s="397">
        <f>SUM(D25:D31)</f>
        <v>530838.27</v>
      </c>
    </row>
    <row r="46" spans="1:78" s="322" customFormat="1" ht="20.399999999999999" x14ac:dyDescent="0.3">
      <c r="A46" s="330" t="s">
        <v>9</v>
      </c>
      <c r="B46" s="330" t="s">
        <v>10</v>
      </c>
      <c r="C46" s="330" t="s">
        <v>132</v>
      </c>
      <c r="D46" s="330" t="s">
        <v>11</v>
      </c>
      <c r="E46" s="330" t="s">
        <v>12</v>
      </c>
      <c r="F46" s="330" t="s">
        <v>13</v>
      </c>
      <c r="G46" s="330" t="s">
        <v>14</v>
      </c>
      <c r="H46" s="330" t="s">
        <v>15</v>
      </c>
      <c r="I46" s="508" t="s">
        <v>16</v>
      </c>
      <c r="J46" s="330" t="s">
        <v>17</v>
      </c>
      <c r="K46" s="330" t="s">
        <v>18</v>
      </c>
      <c r="L46" s="330" t="s">
        <v>19</v>
      </c>
      <c r="M46" s="416"/>
      <c r="N46" s="300"/>
      <c r="O46" s="300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</row>
    <row r="47" spans="1:78" s="182" customFormat="1" ht="13.8" x14ac:dyDescent="0.3">
      <c r="A47" s="477">
        <v>6822</v>
      </c>
      <c r="B47" s="478">
        <v>43493</v>
      </c>
      <c r="C47" s="477" t="s">
        <v>141</v>
      </c>
      <c r="D47" s="477" t="s">
        <v>475</v>
      </c>
      <c r="E47" s="477" t="s">
        <v>145</v>
      </c>
      <c r="F47" s="477" t="s">
        <v>256</v>
      </c>
      <c r="G47" s="477"/>
      <c r="H47" s="509">
        <v>304.5</v>
      </c>
      <c r="I47" s="509"/>
      <c r="J47" s="478">
        <v>43517</v>
      </c>
      <c r="K47" s="478">
        <v>43521</v>
      </c>
      <c r="L47" s="480" t="s">
        <v>31</v>
      </c>
      <c r="M47" s="357"/>
      <c r="N47" s="352"/>
      <c r="O47" s="355"/>
      <c r="P47" s="352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</row>
    <row r="48" spans="1:78" s="322" customFormat="1" x14ac:dyDescent="0.3">
      <c r="A48" s="477">
        <v>6823</v>
      </c>
      <c r="B48" s="478">
        <v>43493</v>
      </c>
      <c r="C48" s="477" t="s">
        <v>141</v>
      </c>
      <c r="D48" s="477" t="s">
        <v>475</v>
      </c>
      <c r="E48" s="477" t="s">
        <v>145</v>
      </c>
      <c r="F48" s="477" t="s">
        <v>256</v>
      </c>
      <c r="G48" s="477"/>
      <c r="H48" s="509">
        <v>687.2</v>
      </c>
      <c r="I48" s="509"/>
      <c r="J48" s="478">
        <v>43517</v>
      </c>
      <c r="K48" s="478">
        <v>43521</v>
      </c>
      <c r="L48" s="480" t="s">
        <v>31</v>
      </c>
      <c r="M48" s="300"/>
      <c r="N48" s="300"/>
      <c r="O48" s="300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</row>
    <row r="49" spans="1:76" s="322" customFormat="1" x14ac:dyDescent="0.3">
      <c r="A49" s="319"/>
      <c r="B49" s="323"/>
      <c r="C49" s="297"/>
      <c r="D49" s="320"/>
      <c r="E49" s="300"/>
      <c r="F49" s="300"/>
      <c r="G49" s="300"/>
      <c r="H49" s="298"/>
      <c r="I49" s="299"/>
      <c r="J49" s="324"/>
      <c r="K49" s="297"/>
      <c r="L49" s="297"/>
      <c r="M49" s="300"/>
      <c r="N49" s="300"/>
      <c r="O49" s="300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</row>
    <row r="55" spans="1:76" x14ac:dyDescent="0.2">
      <c r="B55" s="330" t="s">
        <v>9</v>
      </c>
      <c r="C55" s="330" t="s">
        <v>15</v>
      </c>
    </row>
    <row r="56" spans="1:76" x14ac:dyDescent="0.2">
      <c r="B56" s="477">
        <v>6822</v>
      </c>
      <c r="C56" s="509">
        <v>304.5</v>
      </c>
    </row>
    <row r="57" spans="1:76" x14ac:dyDescent="0.2">
      <c r="B57" s="477">
        <v>6823</v>
      </c>
      <c r="C57" s="509">
        <v>687.2</v>
      </c>
    </row>
    <row r="58" spans="1:76" x14ac:dyDescent="0.2">
      <c r="C58" s="348">
        <f>SUM(C56:C57)</f>
        <v>991.7</v>
      </c>
    </row>
  </sheetData>
  <mergeCells count="3">
    <mergeCell ref="A8:H8"/>
    <mergeCell ref="A1:I1"/>
    <mergeCell ref="A15:I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F18" sqref="F18"/>
    </sheetView>
  </sheetViews>
  <sheetFormatPr defaultRowHeight="14.4" x14ac:dyDescent="0.3"/>
  <cols>
    <col min="1" max="1" width="12.5546875" bestFit="1" customWidth="1"/>
    <col min="2" max="2" width="5.44140625" bestFit="1" customWidth="1"/>
    <col min="3" max="3" width="9" bestFit="1" customWidth="1"/>
    <col min="4" max="4" width="15" bestFit="1" customWidth="1"/>
    <col min="5" max="5" width="20.109375" bestFit="1" customWidth="1"/>
    <col min="6" max="6" width="36" bestFit="1" customWidth="1"/>
    <col min="8" max="8" width="9.88671875" bestFit="1" customWidth="1"/>
    <col min="9" max="9" width="11" customWidth="1"/>
    <col min="10" max="10" width="5.88671875" bestFit="1" customWidth="1"/>
  </cols>
  <sheetData>
    <row r="1" spans="1:10" ht="20.399999999999999" x14ac:dyDescent="0.3">
      <c r="A1" s="330" t="s">
        <v>359</v>
      </c>
      <c r="B1" s="330" t="s">
        <v>9</v>
      </c>
      <c r="C1" s="330" t="s">
        <v>10</v>
      </c>
      <c r="D1" s="330" t="s">
        <v>132</v>
      </c>
      <c r="E1" s="330" t="s">
        <v>11</v>
      </c>
      <c r="F1" s="330" t="s">
        <v>12</v>
      </c>
      <c r="G1" s="330" t="s">
        <v>13</v>
      </c>
      <c r="H1" s="330" t="s">
        <v>15</v>
      </c>
      <c r="I1" s="330" t="s">
        <v>18</v>
      </c>
      <c r="J1" s="330" t="s">
        <v>19</v>
      </c>
    </row>
    <row r="2" spans="1:10" x14ac:dyDescent="0.3">
      <c r="A2" s="477" t="s">
        <v>265</v>
      </c>
      <c r="B2" s="477">
        <v>20</v>
      </c>
      <c r="C2" s="478">
        <v>43460</v>
      </c>
      <c r="D2" s="477" t="s">
        <v>161</v>
      </c>
      <c r="E2" s="477" t="s">
        <v>83</v>
      </c>
      <c r="F2" s="477" t="s">
        <v>264</v>
      </c>
      <c r="G2" s="477" t="s">
        <v>217</v>
      </c>
      <c r="H2" s="479">
        <v>1800</v>
      </c>
      <c r="I2" s="478">
        <v>43473</v>
      </c>
      <c r="J2" s="480" t="s">
        <v>31</v>
      </c>
    </row>
    <row r="3" spans="1:10" s="1" customFormat="1" x14ac:dyDescent="0.3">
      <c r="A3" s="477" t="s">
        <v>267</v>
      </c>
      <c r="B3" s="481">
        <v>22</v>
      </c>
      <c r="C3" s="199">
        <v>43825</v>
      </c>
      <c r="D3" s="482" t="s">
        <v>161</v>
      </c>
      <c r="E3" s="153" t="s">
        <v>83</v>
      </c>
      <c r="F3" s="482" t="s">
        <v>460</v>
      </c>
      <c r="G3" s="482" t="s">
        <v>217</v>
      </c>
      <c r="H3" s="483">
        <v>1800</v>
      </c>
      <c r="I3" s="199">
        <v>43479</v>
      </c>
      <c r="J3" s="151" t="s">
        <v>31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0"/>
  <sheetViews>
    <sheetView topLeftCell="A137" workbookViewId="0">
      <selection sqref="A1:XFD162"/>
    </sheetView>
  </sheetViews>
  <sheetFormatPr defaultRowHeight="14.4" x14ac:dyDescent="0.3"/>
  <cols>
    <col min="1" max="1" width="8.6640625" bestFit="1" customWidth="1"/>
    <col min="3" max="3" width="4.44140625" bestFit="1" customWidth="1"/>
    <col min="4" max="4" width="5.33203125" bestFit="1" customWidth="1"/>
    <col min="5" max="5" width="28.109375" customWidth="1"/>
    <col min="6" max="6" width="32.33203125" customWidth="1"/>
    <col min="7" max="7" width="13.109375" customWidth="1"/>
    <col min="9" max="9" width="11" bestFit="1" customWidth="1"/>
  </cols>
  <sheetData>
    <row r="2" spans="1:8" x14ac:dyDescent="0.3">
      <c r="A2" s="360"/>
      <c r="B2" s="360"/>
      <c r="C2" s="359"/>
      <c r="D2" s="359"/>
      <c r="E2" s="359"/>
      <c r="F2" s="359"/>
      <c r="G2" s="373">
        <v>4907.4399999999996</v>
      </c>
    </row>
    <row r="3" spans="1:8" x14ac:dyDescent="0.3">
      <c r="A3" s="369"/>
      <c r="B3" s="369"/>
      <c r="C3" s="369"/>
      <c r="D3" s="369"/>
      <c r="E3" s="370" t="s">
        <v>272</v>
      </c>
      <c r="F3" s="370"/>
      <c r="G3" s="370"/>
    </row>
    <row r="4" spans="1:8" x14ac:dyDescent="0.3">
      <c r="A4" s="361">
        <v>43472</v>
      </c>
      <c r="B4" s="362"/>
      <c r="C4" s="362">
        <v>1523</v>
      </c>
      <c r="D4" s="362">
        <v>99015</v>
      </c>
      <c r="E4" s="363" t="s">
        <v>273</v>
      </c>
      <c r="F4" s="364">
        <v>550197000010001</v>
      </c>
      <c r="G4" s="373">
        <v>3281.16</v>
      </c>
      <c r="H4" t="s">
        <v>349</v>
      </c>
    </row>
    <row r="5" spans="1:8" x14ac:dyDescent="0.3">
      <c r="A5" s="371"/>
      <c r="B5" s="371"/>
      <c r="C5" s="371"/>
      <c r="D5" s="371"/>
      <c r="E5" s="372" t="s">
        <v>274</v>
      </c>
      <c r="F5" s="372"/>
      <c r="G5" s="374"/>
    </row>
    <row r="6" spans="1:8" x14ac:dyDescent="0.3">
      <c r="A6" s="365">
        <v>43472</v>
      </c>
      <c r="B6" s="366"/>
      <c r="C6" s="366">
        <v>1523</v>
      </c>
      <c r="D6" s="366">
        <v>99015</v>
      </c>
      <c r="E6" s="367" t="s">
        <v>273</v>
      </c>
      <c r="F6" s="368">
        <v>550197000010001</v>
      </c>
      <c r="G6" s="373">
        <v>2879.13</v>
      </c>
    </row>
    <row r="7" spans="1:8" x14ac:dyDescent="0.3">
      <c r="A7" s="369"/>
      <c r="B7" s="369"/>
      <c r="C7" s="369"/>
      <c r="D7" s="369"/>
      <c r="E7" s="370" t="s">
        <v>274</v>
      </c>
      <c r="F7" s="370"/>
      <c r="G7" s="375"/>
    </row>
    <row r="8" spans="1:8" x14ac:dyDescent="0.3">
      <c r="A8" s="361">
        <v>43472</v>
      </c>
      <c r="B8" s="362"/>
      <c r="C8" s="362">
        <v>1523</v>
      </c>
      <c r="D8" s="362">
        <v>99015</v>
      </c>
      <c r="E8" s="363" t="s">
        <v>273</v>
      </c>
      <c r="F8" s="364">
        <v>550197000010781</v>
      </c>
      <c r="G8" s="373">
        <v>1647.24</v>
      </c>
    </row>
    <row r="9" spans="1:8" x14ac:dyDescent="0.3">
      <c r="A9" s="371"/>
      <c r="B9" s="371"/>
      <c r="C9" s="371"/>
      <c r="D9" s="371"/>
      <c r="E9" s="372" t="s">
        <v>275</v>
      </c>
      <c r="F9" s="372"/>
      <c r="G9" s="374"/>
    </row>
    <row r="10" spans="1:8" x14ac:dyDescent="0.3">
      <c r="A10" s="365">
        <v>43472</v>
      </c>
      <c r="B10" s="366"/>
      <c r="C10" s="366">
        <v>1523</v>
      </c>
      <c r="D10" s="366">
        <v>99015</v>
      </c>
      <c r="E10" s="367" t="s">
        <v>273</v>
      </c>
      <c r="F10" s="368">
        <v>550197000010781</v>
      </c>
      <c r="G10" s="373">
        <v>1496.93</v>
      </c>
    </row>
    <row r="11" spans="1:8" x14ac:dyDescent="0.3">
      <c r="A11" s="369"/>
      <c r="B11" s="369"/>
      <c r="C11" s="369"/>
      <c r="D11" s="369"/>
      <c r="E11" s="370" t="s">
        <v>275</v>
      </c>
      <c r="F11" s="370"/>
      <c r="G11" s="375"/>
    </row>
    <row r="12" spans="1:8" x14ac:dyDescent="0.3">
      <c r="A12" s="361">
        <v>43472</v>
      </c>
      <c r="B12" s="362"/>
      <c r="C12" s="362">
        <v>1523</v>
      </c>
      <c r="D12" s="362">
        <v>99015</v>
      </c>
      <c r="E12" s="363" t="s">
        <v>273</v>
      </c>
      <c r="F12" s="364">
        <v>550197000011645</v>
      </c>
      <c r="G12" s="373">
        <v>1389.87</v>
      </c>
    </row>
    <row r="13" spans="1:8" x14ac:dyDescent="0.3">
      <c r="A13" s="371"/>
      <c r="B13" s="371"/>
      <c r="C13" s="371"/>
      <c r="D13" s="371"/>
      <c r="E13" s="372" t="s">
        <v>276</v>
      </c>
      <c r="F13" s="372"/>
      <c r="G13" s="374"/>
    </row>
    <row r="14" spans="1:8" x14ac:dyDescent="0.3">
      <c r="A14" s="365">
        <v>43472</v>
      </c>
      <c r="B14" s="366"/>
      <c r="C14" s="366">
        <v>1523</v>
      </c>
      <c r="D14" s="366">
        <v>99015</v>
      </c>
      <c r="E14" s="367" t="s">
        <v>273</v>
      </c>
      <c r="F14" s="368">
        <v>550197000011778</v>
      </c>
      <c r="G14" s="373">
        <v>2625</v>
      </c>
    </row>
    <row r="15" spans="1:8" x14ac:dyDescent="0.3">
      <c r="A15" s="369"/>
      <c r="B15" s="369"/>
      <c r="C15" s="369"/>
      <c r="D15" s="369"/>
      <c r="E15" s="370" t="s">
        <v>277</v>
      </c>
      <c r="F15" s="370"/>
      <c r="G15" s="375"/>
    </row>
    <row r="16" spans="1:8" x14ac:dyDescent="0.3">
      <c r="A16" s="361">
        <v>43472</v>
      </c>
      <c r="B16" s="362"/>
      <c r="C16" s="362">
        <v>1523</v>
      </c>
      <c r="D16" s="362">
        <v>99015</v>
      </c>
      <c r="E16" s="363" t="s">
        <v>273</v>
      </c>
      <c r="F16" s="364">
        <v>550197000014003</v>
      </c>
      <c r="G16" s="373">
        <v>1599.12</v>
      </c>
    </row>
    <row r="17" spans="1:7" x14ac:dyDescent="0.3">
      <c r="A17" s="371"/>
      <c r="B17" s="371"/>
      <c r="C17" s="371"/>
      <c r="D17" s="371"/>
      <c r="E17" s="372" t="s">
        <v>278</v>
      </c>
      <c r="F17" s="372"/>
      <c r="G17" s="374"/>
    </row>
    <row r="18" spans="1:7" x14ac:dyDescent="0.3">
      <c r="A18" s="365">
        <v>43472</v>
      </c>
      <c r="B18" s="366"/>
      <c r="C18" s="366">
        <v>1523</v>
      </c>
      <c r="D18" s="366">
        <v>99015</v>
      </c>
      <c r="E18" s="367" t="s">
        <v>273</v>
      </c>
      <c r="F18" s="368">
        <v>550197000014003</v>
      </c>
      <c r="G18" s="373">
        <v>1410.39</v>
      </c>
    </row>
    <row r="19" spans="1:7" x14ac:dyDescent="0.3">
      <c r="A19" s="369"/>
      <c r="B19" s="369"/>
      <c r="C19" s="369"/>
      <c r="D19" s="369"/>
      <c r="E19" s="370" t="s">
        <v>278</v>
      </c>
      <c r="F19" s="370"/>
      <c r="G19" s="375"/>
    </row>
    <row r="20" spans="1:7" x14ac:dyDescent="0.3">
      <c r="A20" s="361">
        <v>43472</v>
      </c>
      <c r="B20" s="362"/>
      <c r="C20" s="362">
        <v>1523</v>
      </c>
      <c r="D20" s="362">
        <v>99015</v>
      </c>
      <c r="E20" s="363" t="s">
        <v>273</v>
      </c>
      <c r="F20" s="364">
        <v>550331000014500</v>
      </c>
      <c r="G20" s="373">
        <v>3111.1</v>
      </c>
    </row>
    <row r="21" spans="1:7" x14ac:dyDescent="0.3">
      <c r="A21" s="371"/>
      <c r="B21" s="371"/>
      <c r="C21" s="371"/>
      <c r="D21" s="371"/>
      <c r="E21" s="372" t="s">
        <v>279</v>
      </c>
      <c r="F21" s="372"/>
      <c r="G21" s="374"/>
    </row>
    <row r="22" spans="1:7" x14ac:dyDescent="0.3">
      <c r="A22" s="365">
        <v>43472</v>
      </c>
      <c r="B22" s="366"/>
      <c r="C22" s="366">
        <v>1523</v>
      </c>
      <c r="D22" s="366">
        <v>99015</v>
      </c>
      <c r="E22" s="367" t="s">
        <v>273</v>
      </c>
      <c r="F22" s="368">
        <v>550331000022850</v>
      </c>
      <c r="G22" s="373">
        <v>1734.88</v>
      </c>
    </row>
    <row r="23" spans="1:7" x14ac:dyDescent="0.3">
      <c r="A23" s="369"/>
      <c r="B23" s="369"/>
      <c r="C23" s="369"/>
      <c r="D23" s="369"/>
      <c r="E23" s="370" t="s">
        <v>280</v>
      </c>
      <c r="F23" s="370"/>
      <c r="G23" s="375"/>
    </row>
    <row r="24" spans="1:7" x14ac:dyDescent="0.3">
      <c r="A24" s="361">
        <v>43472</v>
      </c>
      <c r="B24" s="362"/>
      <c r="C24" s="362">
        <v>1523</v>
      </c>
      <c r="D24" s="362">
        <v>99015</v>
      </c>
      <c r="E24" s="363" t="s">
        <v>273</v>
      </c>
      <c r="F24" s="364">
        <v>550621000048111</v>
      </c>
      <c r="G24" s="373">
        <v>2788.59</v>
      </c>
    </row>
    <row r="25" spans="1:7" x14ac:dyDescent="0.3">
      <c r="A25" s="371"/>
      <c r="B25" s="371"/>
      <c r="C25" s="371"/>
      <c r="D25" s="371"/>
      <c r="E25" s="372" t="s">
        <v>281</v>
      </c>
      <c r="F25" s="372"/>
      <c r="G25" s="374"/>
    </row>
    <row r="26" spans="1:7" x14ac:dyDescent="0.3">
      <c r="A26" s="365">
        <v>43472</v>
      </c>
      <c r="B26" s="366"/>
      <c r="C26" s="366">
        <v>1523</v>
      </c>
      <c r="D26" s="366">
        <v>99015</v>
      </c>
      <c r="E26" s="367" t="s">
        <v>273</v>
      </c>
      <c r="F26" s="368">
        <v>551054000005319</v>
      </c>
      <c r="G26" s="373">
        <v>2464.7600000000002</v>
      </c>
    </row>
    <row r="27" spans="1:7" x14ac:dyDescent="0.3">
      <c r="A27" s="369"/>
      <c r="B27" s="369"/>
      <c r="C27" s="369"/>
      <c r="D27" s="369"/>
      <c r="E27" s="370" t="s">
        <v>282</v>
      </c>
      <c r="F27" s="370"/>
      <c r="G27" s="375"/>
    </row>
    <row r="28" spans="1:7" x14ac:dyDescent="0.3">
      <c r="A28" s="361">
        <v>43472</v>
      </c>
      <c r="B28" s="362"/>
      <c r="C28" s="362">
        <v>1523</v>
      </c>
      <c r="D28" s="362">
        <v>99015</v>
      </c>
      <c r="E28" s="363" t="s">
        <v>273</v>
      </c>
      <c r="F28" s="364">
        <v>551054000009287</v>
      </c>
      <c r="G28" s="373">
        <v>1449.03</v>
      </c>
    </row>
    <row r="29" spans="1:7" x14ac:dyDescent="0.3">
      <c r="A29" s="371"/>
      <c r="B29" s="371"/>
      <c r="C29" s="371"/>
      <c r="D29" s="371"/>
      <c r="E29" s="372" t="s">
        <v>283</v>
      </c>
      <c r="F29" s="372"/>
      <c r="G29" s="374"/>
    </row>
    <row r="30" spans="1:7" x14ac:dyDescent="0.3">
      <c r="A30" s="365">
        <v>43472</v>
      </c>
      <c r="B30" s="366"/>
      <c r="C30" s="366">
        <v>1523</v>
      </c>
      <c r="D30" s="366">
        <v>99015</v>
      </c>
      <c r="E30" s="367" t="s">
        <v>273</v>
      </c>
      <c r="F30" s="368">
        <v>551054000009569</v>
      </c>
      <c r="G30" s="373">
        <v>1360.61</v>
      </c>
    </row>
    <row r="31" spans="1:7" x14ac:dyDescent="0.3">
      <c r="A31" s="369"/>
      <c r="B31" s="369"/>
      <c r="C31" s="369"/>
      <c r="D31" s="369"/>
      <c r="E31" s="370" t="s">
        <v>284</v>
      </c>
      <c r="F31" s="370"/>
      <c r="G31" s="375"/>
    </row>
    <row r="32" spans="1:7" x14ac:dyDescent="0.3">
      <c r="A32" s="361">
        <v>43472</v>
      </c>
      <c r="B32" s="362"/>
      <c r="C32" s="362">
        <v>1523</v>
      </c>
      <c r="D32" s="362">
        <v>99015</v>
      </c>
      <c r="E32" s="363" t="s">
        <v>273</v>
      </c>
      <c r="F32" s="364">
        <v>551054000014888</v>
      </c>
      <c r="G32" s="373">
        <v>1410.71</v>
      </c>
    </row>
    <row r="33" spans="1:7" x14ac:dyDescent="0.3">
      <c r="A33" s="371"/>
      <c r="B33" s="371"/>
      <c r="C33" s="371"/>
      <c r="D33" s="371"/>
      <c r="E33" s="372" t="s">
        <v>285</v>
      </c>
      <c r="F33" s="372"/>
      <c r="G33" s="374"/>
    </row>
    <row r="34" spans="1:7" x14ac:dyDescent="0.3">
      <c r="A34" s="365">
        <v>43472</v>
      </c>
      <c r="B34" s="366"/>
      <c r="C34" s="366">
        <v>1523</v>
      </c>
      <c r="D34" s="366">
        <v>99015</v>
      </c>
      <c r="E34" s="367" t="s">
        <v>273</v>
      </c>
      <c r="F34" s="368">
        <v>551054000016652</v>
      </c>
      <c r="G34" s="373">
        <v>1101.95</v>
      </c>
    </row>
    <row r="35" spans="1:7" x14ac:dyDescent="0.3">
      <c r="A35" s="369"/>
      <c r="B35" s="369"/>
      <c r="C35" s="369"/>
      <c r="D35" s="369"/>
      <c r="E35" s="370" t="s">
        <v>286</v>
      </c>
      <c r="F35" s="370"/>
      <c r="G35" s="375"/>
    </row>
    <row r="36" spans="1:7" x14ac:dyDescent="0.3">
      <c r="A36" s="361">
        <v>43472</v>
      </c>
      <c r="B36" s="362"/>
      <c r="C36" s="362">
        <v>1523</v>
      </c>
      <c r="D36" s="362">
        <v>99015</v>
      </c>
      <c r="E36" s="363" t="s">
        <v>273</v>
      </c>
      <c r="F36" s="364">
        <v>551054000017618</v>
      </c>
      <c r="G36" s="373">
        <v>1458.14</v>
      </c>
    </row>
    <row r="37" spans="1:7" x14ac:dyDescent="0.3">
      <c r="A37" s="371"/>
      <c r="B37" s="371"/>
      <c r="C37" s="371"/>
      <c r="D37" s="371"/>
      <c r="E37" s="372" t="s">
        <v>287</v>
      </c>
      <c r="F37" s="372"/>
      <c r="G37" s="374"/>
    </row>
    <row r="38" spans="1:7" x14ac:dyDescent="0.3">
      <c r="A38" s="365">
        <v>43472</v>
      </c>
      <c r="B38" s="366"/>
      <c r="C38" s="366">
        <v>1523</v>
      </c>
      <c r="D38" s="366">
        <v>99015</v>
      </c>
      <c r="E38" s="367" t="s">
        <v>273</v>
      </c>
      <c r="F38" s="368">
        <v>551054000021769</v>
      </c>
      <c r="G38" s="373">
        <v>919.51</v>
      </c>
    </row>
    <row r="39" spans="1:7" x14ac:dyDescent="0.3">
      <c r="A39" s="369"/>
      <c r="B39" s="369"/>
      <c r="C39" s="369"/>
      <c r="D39" s="369"/>
      <c r="E39" s="370" t="s">
        <v>288</v>
      </c>
      <c r="F39" s="370"/>
      <c r="G39" s="375"/>
    </row>
    <row r="40" spans="1:7" x14ac:dyDescent="0.3">
      <c r="A40" s="361">
        <v>43472</v>
      </c>
      <c r="B40" s="362"/>
      <c r="C40" s="362">
        <v>1523</v>
      </c>
      <c r="D40" s="362">
        <v>99015</v>
      </c>
      <c r="E40" s="363" t="s">
        <v>273</v>
      </c>
      <c r="F40" s="364">
        <v>551054000027253</v>
      </c>
      <c r="G40" s="373">
        <v>2324.5300000000002</v>
      </c>
    </row>
    <row r="41" spans="1:7" x14ac:dyDescent="0.3">
      <c r="A41" s="371"/>
      <c r="B41" s="371"/>
      <c r="C41" s="371"/>
      <c r="D41" s="371"/>
      <c r="E41" s="372" t="s">
        <v>289</v>
      </c>
      <c r="F41" s="372"/>
      <c r="G41" s="374"/>
    </row>
    <row r="42" spans="1:7" x14ac:dyDescent="0.3">
      <c r="A42" s="365">
        <v>43472</v>
      </c>
      <c r="B42" s="366"/>
      <c r="C42" s="366">
        <v>1523</v>
      </c>
      <c r="D42" s="366">
        <v>99015</v>
      </c>
      <c r="E42" s="367" t="s">
        <v>273</v>
      </c>
      <c r="F42" s="368">
        <v>551054000027946</v>
      </c>
      <c r="G42" s="376">
        <v>1216.01</v>
      </c>
    </row>
    <row r="43" spans="1:7" x14ac:dyDescent="0.3">
      <c r="A43" s="369"/>
      <c r="B43" s="369"/>
      <c r="C43" s="369"/>
      <c r="D43" s="369"/>
      <c r="E43" s="370" t="s">
        <v>290</v>
      </c>
      <c r="F43" s="370"/>
      <c r="G43" s="375"/>
    </row>
    <row r="44" spans="1:7" x14ac:dyDescent="0.3">
      <c r="A44" s="361">
        <v>43472</v>
      </c>
      <c r="B44" s="362"/>
      <c r="C44" s="362">
        <v>1523</v>
      </c>
      <c r="D44" s="362">
        <v>99015</v>
      </c>
      <c r="E44" s="363" t="s">
        <v>273</v>
      </c>
      <c r="F44" s="364">
        <v>551054000028330</v>
      </c>
      <c r="G44" s="373">
        <v>1332.84</v>
      </c>
    </row>
    <row r="45" spans="1:7" x14ac:dyDescent="0.3">
      <c r="A45" s="371"/>
      <c r="B45" s="371"/>
      <c r="C45" s="371"/>
      <c r="D45" s="371"/>
      <c r="E45" s="372" t="s">
        <v>291</v>
      </c>
      <c r="F45" s="372"/>
      <c r="G45" s="374"/>
    </row>
    <row r="46" spans="1:7" x14ac:dyDescent="0.3">
      <c r="A46" s="365">
        <v>43472</v>
      </c>
      <c r="B46" s="366"/>
      <c r="C46" s="366">
        <v>1523</v>
      </c>
      <c r="D46" s="366">
        <v>99015</v>
      </c>
      <c r="E46" s="367" t="s">
        <v>273</v>
      </c>
      <c r="F46" s="368">
        <v>551054000028475</v>
      </c>
      <c r="G46" s="376">
        <v>1253.77</v>
      </c>
    </row>
    <row r="47" spans="1:7" x14ac:dyDescent="0.3">
      <c r="A47" s="369"/>
      <c r="B47" s="369"/>
      <c r="C47" s="369"/>
      <c r="D47" s="369"/>
      <c r="E47" s="370" t="s">
        <v>292</v>
      </c>
      <c r="F47" s="370"/>
      <c r="G47" s="375"/>
    </row>
    <row r="48" spans="1:7" x14ac:dyDescent="0.3">
      <c r="A48" s="361">
        <v>43472</v>
      </c>
      <c r="B48" s="362"/>
      <c r="C48" s="362">
        <v>1523</v>
      </c>
      <c r="D48" s="362">
        <v>99015</v>
      </c>
      <c r="E48" s="363" t="s">
        <v>273</v>
      </c>
      <c r="F48" s="364">
        <v>551054000029304</v>
      </c>
      <c r="G48" s="373">
        <v>1299.67</v>
      </c>
    </row>
    <row r="49" spans="1:7" x14ac:dyDescent="0.3">
      <c r="A49" s="371"/>
      <c r="B49" s="371"/>
      <c r="C49" s="371"/>
      <c r="D49" s="371"/>
      <c r="E49" s="372" t="s">
        <v>293</v>
      </c>
      <c r="F49" s="372"/>
      <c r="G49" s="374"/>
    </row>
    <row r="50" spans="1:7" x14ac:dyDescent="0.3">
      <c r="A50" s="365">
        <v>43472</v>
      </c>
      <c r="B50" s="366"/>
      <c r="C50" s="366">
        <v>1523</v>
      </c>
      <c r="D50" s="366">
        <v>99015</v>
      </c>
      <c r="E50" s="367" t="s">
        <v>273</v>
      </c>
      <c r="F50" s="368">
        <v>551054000031126</v>
      </c>
      <c r="G50" s="376">
        <v>1335.94</v>
      </c>
    </row>
    <row r="51" spans="1:7" x14ac:dyDescent="0.3">
      <c r="A51" s="369"/>
      <c r="B51" s="369"/>
      <c r="C51" s="369"/>
      <c r="D51" s="369"/>
      <c r="E51" s="370" t="s">
        <v>294</v>
      </c>
      <c r="F51" s="370"/>
      <c r="G51" s="375"/>
    </row>
    <row r="52" spans="1:7" x14ac:dyDescent="0.3">
      <c r="A52" s="361">
        <v>43472</v>
      </c>
      <c r="B52" s="362"/>
      <c r="C52" s="362">
        <v>1523</v>
      </c>
      <c r="D52" s="362">
        <v>99015</v>
      </c>
      <c r="E52" s="363" t="s">
        <v>273</v>
      </c>
      <c r="F52" s="364">
        <v>551054000032064</v>
      </c>
      <c r="G52" s="373">
        <v>1313.69</v>
      </c>
    </row>
    <row r="53" spans="1:7" x14ac:dyDescent="0.3">
      <c r="A53" s="371"/>
      <c r="B53" s="371"/>
      <c r="C53" s="371"/>
      <c r="D53" s="371"/>
      <c r="E53" s="372" t="s">
        <v>295</v>
      </c>
      <c r="F53" s="372"/>
      <c r="G53" s="374"/>
    </row>
    <row r="54" spans="1:7" x14ac:dyDescent="0.3">
      <c r="A54" s="365">
        <v>43472</v>
      </c>
      <c r="B54" s="366"/>
      <c r="C54" s="366">
        <v>1523</v>
      </c>
      <c r="D54" s="366">
        <v>99015</v>
      </c>
      <c r="E54" s="367" t="s">
        <v>273</v>
      </c>
      <c r="F54" s="368">
        <v>551054000032065</v>
      </c>
      <c r="G54" s="376">
        <v>2640.5</v>
      </c>
    </row>
    <row r="55" spans="1:7" x14ac:dyDescent="0.3">
      <c r="A55" s="369"/>
      <c r="B55" s="369"/>
      <c r="C55" s="369"/>
      <c r="D55" s="369"/>
      <c r="E55" s="370" t="s">
        <v>296</v>
      </c>
      <c r="F55" s="370"/>
      <c r="G55" s="375"/>
    </row>
    <row r="56" spans="1:7" x14ac:dyDescent="0.3">
      <c r="A56" s="361">
        <v>43472</v>
      </c>
      <c r="B56" s="362"/>
      <c r="C56" s="362">
        <v>1523</v>
      </c>
      <c r="D56" s="362">
        <v>99015</v>
      </c>
      <c r="E56" s="363" t="s">
        <v>273</v>
      </c>
      <c r="F56" s="364">
        <v>551054000032695</v>
      </c>
      <c r="G56" s="373">
        <v>2244.2199999999998</v>
      </c>
    </row>
    <row r="57" spans="1:7" x14ac:dyDescent="0.3">
      <c r="A57" s="371"/>
      <c r="B57" s="371"/>
      <c r="C57" s="371"/>
      <c r="D57" s="371"/>
      <c r="E57" s="372" t="s">
        <v>297</v>
      </c>
      <c r="F57" s="372"/>
      <c r="G57" s="374"/>
    </row>
    <row r="58" spans="1:7" x14ac:dyDescent="0.3">
      <c r="A58" s="365">
        <v>43472</v>
      </c>
      <c r="B58" s="366"/>
      <c r="C58" s="366">
        <v>1523</v>
      </c>
      <c r="D58" s="366">
        <v>99015</v>
      </c>
      <c r="E58" s="367" t="s">
        <v>273</v>
      </c>
      <c r="F58" s="368">
        <v>551054000033552</v>
      </c>
      <c r="G58" s="376">
        <v>1822.75</v>
      </c>
    </row>
    <row r="59" spans="1:7" x14ac:dyDescent="0.3">
      <c r="A59" s="369"/>
      <c r="B59" s="369"/>
      <c r="C59" s="369"/>
      <c r="D59" s="369"/>
      <c r="E59" s="370" t="s">
        <v>298</v>
      </c>
      <c r="F59" s="370"/>
      <c r="G59" s="375"/>
    </row>
    <row r="60" spans="1:7" x14ac:dyDescent="0.3">
      <c r="A60" s="361">
        <v>43472</v>
      </c>
      <c r="B60" s="362"/>
      <c r="C60" s="362">
        <v>1523</v>
      </c>
      <c r="D60" s="362">
        <v>99015</v>
      </c>
      <c r="E60" s="363" t="s">
        <v>273</v>
      </c>
      <c r="F60" s="364">
        <v>551054000034266</v>
      </c>
      <c r="G60" s="373">
        <v>1979.26</v>
      </c>
    </row>
    <row r="61" spans="1:7" x14ac:dyDescent="0.3">
      <c r="A61" s="371"/>
      <c r="B61" s="371"/>
      <c r="C61" s="371"/>
      <c r="D61" s="371"/>
      <c r="E61" s="372" t="s">
        <v>299</v>
      </c>
      <c r="F61" s="372"/>
      <c r="G61" s="374"/>
    </row>
    <row r="62" spans="1:7" x14ac:dyDescent="0.3">
      <c r="A62" s="365">
        <v>43472</v>
      </c>
      <c r="B62" s="366"/>
      <c r="C62" s="366">
        <v>1523</v>
      </c>
      <c r="D62" s="366">
        <v>99015</v>
      </c>
      <c r="E62" s="367" t="s">
        <v>273</v>
      </c>
      <c r="F62" s="368">
        <v>551054000036173</v>
      </c>
      <c r="G62" s="376">
        <v>2220.61</v>
      </c>
    </row>
    <row r="63" spans="1:7" x14ac:dyDescent="0.3">
      <c r="A63" s="369"/>
      <c r="B63" s="369"/>
      <c r="C63" s="369"/>
      <c r="D63" s="369"/>
      <c r="E63" s="370" t="s">
        <v>300</v>
      </c>
      <c r="F63" s="370"/>
      <c r="G63" s="375"/>
    </row>
    <row r="64" spans="1:7" x14ac:dyDescent="0.3">
      <c r="A64" s="361">
        <v>43472</v>
      </c>
      <c r="B64" s="362"/>
      <c r="C64" s="362">
        <v>1523</v>
      </c>
      <c r="D64" s="362">
        <v>99015</v>
      </c>
      <c r="E64" s="363" t="s">
        <v>273</v>
      </c>
      <c r="F64" s="364">
        <v>551054000037807</v>
      </c>
      <c r="G64" s="373">
        <v>1418.07</v>
      </c>
    </row>
    <row r="65" spans="1:7" x14ac:dyDescent="0.3">
      <c r="A65" s="371"/>
      <c r="B65" s="371"/>
      <c r="C65" s="371"/>
      <c r="D65" s="371"/>
      <c r="E65" s="372" t="s">
        <v>301</v>
      </c>
      <c r="F65" s="372"/>
      <c r="G65" s="374"/>
    </row>
    <row r="66" spans="1:7" x14ac:dyDescent="0.3">
      <c r="A66" s="365">
        <v>43472</v>
      </c>
      <c r="B66" s="366"/>
      <c r="C66" s="366">
        <v>1523</v>
      </c>
      <c r="D66" s="366">
        <v>99015</v>
      </c>
      <c r="E66" s="367" t="s">
        <v>273</v>
      </c>
      <c r="F66" s="368">
        <v>551054000037855</v>
      </c>
      <c r="G66" s="376">
        <v>1411.5</v>
      </c>
    </row>
    <row r="67" spans="1:7" x14ac:dyDescent="0.3">
      <c r="A67" s="369"/>
      <c r="B67" s="369"/>
      <c r="C67" s="369"/>
      <c r="D67" s="369"/>
      <c r="E67" s="370" t="s">
        <v>302</v>
      </c>
      <c r="F67" s="370"/>
      <c r="G67" s="375"/>
    </row>
    <row r="68" spans="1:7" x14ac:dyDescent="0.3">
      <c r="A68" s="361">
        <v>43472</v>
      </c>
      <c r="B68" s="362"/>
      <c r="C68" s="362">
        <v>1523</v>
      </c>
      <c r="D68" s="362">
        <v>99015</v>
      </c>
      <c r="E68" s="363" t="s">
        <v>273</v>
      </c>
      <c r="F68" s="364">
        <v>551054000037861</v>
      </c>
      <c r="G68" s="373">
        <v>1316.16</v>
      </c>
    </row>
    <row r="69" spans="1:7" x14ac:dyDescent="0.3">
      <c r="A69" s="371"/>
      <c r="B69" s="371"/>
      <c r="C69" s="371"/>
      <c r="D69" s="371"/>
      <c r="E69" s="372" t="s">
        <v>303</v>
      </c>
      <c r="F69" s="372"/>
      <c r="G69" s="374"/>
    </row>
    <row r="70" spans="1:7" x14ac:dyDescent="0.3">
      <c r="A70" s="365">
        <v>43472</v>
      </c>
      <c r="B70" s="366"/>
      <c r="C70" s="366">
        <v>1523</v>
      </c>
      <c r="D70" s="366">
        <v>99015</v>
      </c>
      <c r="E70" s="367" t="s">
        <v>273</v>
      </c>
      <c r="F70" s="368">
        <v>551054000037862</v>
      </c>
      <c r="G70" s="376">
        <v>819.56</v>
      </c>
    </row>
    <row r="71" spans="1:7" x14ac:dyDescent="0.3">
      <c r="A71" s="369"/>
      <c r="B71" s="369"/>
      <c r="C71" s="369"/>
      <c r="D71" s="369"/>
      <c r="E71" s="370" t="s">
        <v>304</v>
      </c>
      <c r="F71" s="370"/>
      <c r="G71" s="375"/>
    </row>
    <row r="72" spans="1:7" x14ac:dyDescent="0.3">
      <c r="A72" s="361">
        <v>43472</v>
      </c>
      <c r="B72" s="362"/>
      <c r="C72" s="362">
        <v>1523</v>
      </c>
      <c r="D72" s="362">
        <v>99015</v>
      </c>
      <c r="E72" s="363" t="s">
        <v>273</v>
      </c>
      <c r="F72" s="364">
        <v>551054000037863</v>
      </c>
      <c r="G72" s="373">
        <v>1053.22</v>
      </c>
    </row>
    <row r="73" spans="1:7" x14ac:dyDescent="0.3">
      <c r="A73" s="371"/>
      <c r="B73" s="371"/>
      <c r="C73" s="371"/>
      <c r="D73" s="371"/>
      <c r="E73" s="372" t="s">
        <v>305</v>
      </c>
      <c r="F73" s="372"/>
      <c r="G73" s="374"/>
    </row>
    <row r="74" spans="1:7" x14ac:dyDescent="0.3">
      <c r="A74" s="365">
        <v>43472</v>
      </c>
      <c r="B74" s="366"/>
      <c r="C74" s="366">
        <v>1523</v>
      </c>
      <c r="D74" s="366">
        <v>99015</v>
      </c>
      <c r="E74" s="367" t="s">
        <v>273</v>
      </c>
      <c r="F74" s="368">
        <v>551054000037869</v>
      </c>
      <c r="G74" s="376">
        <v>1496.67</v>
      </c>
    </row>
    <row r="75" spans="1:7" x14ac:dyDescent="0.3">
      <c r="A75" s="369"/>
      <c r="B75" s="369"/>
      <c r="C75" s="369"/>
      <c r="D75" s="369"/>
      <c r="E75" s="370" t="s">
        <v>306</v>
      </c>
      <c r="F75" s="370"/>
      <c r="G75" s="375"/>
    </row>
    <row r="76" spans="1:7" x14ac:dyDescent="0.3">
      <c r="A76" s="361">
        <v>43472</v>
      </c>
      <c r="B76" s="362"/>
      <c r="C76" s="362">
        <v>1523</v>
      </c>
      <c r="D76" s="362">
        <v>99015</v>
      </c>
      <c r="E76" s="363" t="s">
        <v>273</v>
      </c>
      <c r="F76" s="364">
        <v>551054000037871</v>
      </c>
      <c r="G76" s="373">
        <v>770.72</v>
      </c>
    </row>
    <row r="77" spans="1:7" x14ac:dyDescent="0.3">
      <c r="A77" s="371"/>
      <c r="B77" s="371"/>
      <c r="C77" s="371"/>
      <c r="D77" s="371"/>
      <c r="E77" s="372" t="s">
        <v>307</v>
      </c>
      <c r="F77" s="372"/>
      <c r="G77" s="374"/>
    </row>
    <row r="78" spans="1:7" x14ac:dyDescent="0.3">
      <c r="A78" s="365">
        <v>43472</v>
      </c>
      <c r="B78" s="366"/>
      <c r="C78" s="366">
        <v>1523</v>
      </c>
      <c r="D78" s="366">
        <v>99015</v>
      </c>
      <c r="E78" s="367" t="s">
        <v>273</v>
      </c>
      <c r="F78" s="368">
        <v>551054000037875</v>
      </c>
      <c r="G78" s="376">
        <v>2463.2399999999998</v>
      </c>
    </row>
    <row r="79" spans="1:7" x14ac:dyDescent="0.3">
      <c r="A79" s="369"/>
      <c r="B79" s="369"/>
      <c r="C79" s="369"/>
      <c r="D79" s="369"/>
      <c r="E79" s="370" t="s">
        <v>308</v>
      </c>
      <c r="F79" s="370"/>
      <c r="G79" s="375"/>
    </row>
    <row r="80" spans="1:7" x14ac:dyDescent="0.3">
      <c r="A80" s="361">
        <v>43472</v>
      </c>
      <c r="B80" s="362"/>
      <c r="C80" s="362">
        <v>1523</v>
      </c>
      <c r="D80" s="362">
        <v>99015</v>
      </c>
      <c r="E80" s="363" t="s">
        <v>273</v>
      </c>
      <c r="F80" s="364">
        <v>551054000037876</v>
      </c>
      <c r="G80" s="373">
        <v>1096.43</v>
      </c>
    </row>
    <row r="81" spans="1:7" x14ac:dyDescent="0.3">
      <c r="A81" s="371"/>
      <c r="B81" s="371"/>
      <c r="C81" s="371"/>
      <c r="D81" s="371"/>
      <c r="E81" s="372" t="s">
        <v>309</v>
      </c>
      <c r="F81" s="372"/>
      <c r="G81" s="374"/>
    </row>
    <row r="82" spans="1:7" x14ac:dyDescent="0.3">
      <c r="A82" s="365">
        <v>43472</v>
      </c>
      <c r="B82" s="366"/>
      <c r="C82" s="366">
        <v>1523</v>
      </c>
      <c r="D82" s="366">
        <v>99015</v>
      </c>
      <c r="E82" s="367" t="s">
        <v>273</v>
      </c>
      <c r="F82" s="368">
        <v>551054000037888</v>
      </c>
      <c r="G82" s="376">
        <v>1410.57</v>
      </c>
    </row>
    <row r="83" spans="1:7" x14ac:dyDescent="0.3">
      <c r="A83" s="369"/>
      <c r="B83" s="369"/>
      <c r="C83" s="369"/>
      <c r="D83" s="369"/>
      <c r="E83" s="370" t="s">
        <v>310</v>
      </c>
      <c r="F83" s="370"/>
      <c r="G83" s="375"/>
    </row>
    <row r="84" spans="1:7" x14ac:dyDescent="0.3">
      <c r="A84" s="361">
        <v>43472</v>
      </c>
      <c r="B84" s="362"/>
      <c r="C84" s="362">
        <v>1523</v>
      </c>
      <c r="D84" s="362">
        <v>99015</v>
      </c>
      <c r="E84" s="363" t="s">
        <v>273</v>
      </c>
      <c r="F84" s="364">
        <v>551054000037897</v>
      </c>
      <c r="G84" s="373">
        <v>1214</v>
      </c>
    </row>
    <row r="85" spans="1:7" x14ac:dyDescent="0.3">
      <c r="A85" s="371"/>
      <c r="B85" s="371"/>
      <c r="C85" s="371"/>
      <c r="D85" s="371"/>
      <c r="E85" s="372" t="s">
        <v>311</v>
      </c>
      <c r="F85" s="372"/>
      <c r="G85" s="374"/>
    </row>
    <row r="86" spans="1:7" x14ac:dyDescent="0.3">
      <c r="A86" s="365">
        <v>43472</v>
      </c>
      <c r="B86" s="366"/>
      <c r="C86" s="366">
        <v>1523</v>
      </c>
      <c r="D86" s="366">
        <v>99015</v>
      </c>
      <c r="E86" s="367" t="s">
        <v>273</v>
      </c>
      <c r="F86" s="368">
        <v>551054000037899</v>
      </c>
      <c r="G86" s="376">
        <v>1314.53</v>
      </c>
    </row>
    <row r="87" spans="1:7" x14ac:dyDescent="0.3">
      <c r="A87" s="369"/>
      <c r="B87" s="369"/>
      <c r="C87" s="369"/>
      <c r="D87" s="369"/>
      <c r="E87" s="370" t="s">
        <v>312</v>
      </c>
      <c r="F87" s="370"/>
      <c r="G87" s="375"/>
    </row>
    <row r="88" spans="1:7" x14ac:dyDescent="0.3">
      <c r="A88" s="361">
        <v>43472</v>
      </c>
      <c r="B88" s="362"/>
      <c r="C88" s="362">
        <v>1523</v>
      </c>
      <c r="D88" s="362">
        <v>99015</v>
      </c>
      <c r="E88" s="363" t="s">
        <v>273</v>
      </c>
      <c r="F88" s="364">
        <v>551054000037903</v>
      </c>
      <c r="G88" s="373">
        <v>1348.03</v>
      </c>
    </row>
    <row r="89" spans="1:7" x14ac:dyDescent="0.3">
      <c r="A89" s="371"/>
      <c r="B89" s="371"/>
      <c r="C89" s="371"/>
      <c r="D89" s="371"/>
      <c r="E89" s="372" t="s">
        <v>313</v>
      </c>
      <c r="F89" s="372"/>
      <c r="G89" s="374"/>
    </row>
    <row r="90" spans="1:7" x14ac:dyDescent="0.3">
      <c r="A90" s="365">
        <v>43472</v>
      </c>
      <c r="B90" s="366"/>
      <c r="C90" s="366">
        <v>1523</v>
      </c>
      <c r="D90" s="366">
        <v>99015</v>
      </c>
      <c r="E90" s="367" t="s">
        <v>273</v>
      </c>
      <c r="F90" s="368">
        <v>551054000037904</v>
      </c>
      <c r="G90" s="376">
        <v>1410.59</v>
      </c>
    </row>
    <row r="91" spans="1:7" x14ac:dyDescent="0.3">
      <c r="A91" s="369"/>
      <c r="B91" s="369"/>
      <c r="C91" s="369"/>
      <c r="D91" s="369"/>
      <c r="E91" s="370" t="s">
        <v>314</v>
      </c>
      <c r="F91" s="370"/>
      <c r="G91" s="375"/>
    </row>
    <row r="92" spans="1:7" x14ac:dyDescent="0.3">
      <c r="A92" s="361">
        <v>43472</v>
      </c>
      <c r="B92" s="362"/>
      <c r="C92" s="362">
        <v>1523</v>
      </c>
      <c r="D92" s="362">
        <v>99015</v>
      </c>
      <c r="E92" s="363" t="s">
        <v>273</v>
      </c>
      <c r="F92" s="364">
        <v>551054000037905</v>
      </c>
      <c r="G92" s="373">
        <v>1417.77</v>
      </c>
    </row>
    <row r="93" spans="1:7" x14ac:dyDescent="0.3">
      <c r="A93" s="371"/>
      <c r="B93" s="371"/>
      <c r="C93" s="371"/>
      <c r="D93" s="371"/>
      <c r="E93" s="372" t="s">
        <v>315</v>
      </c>
      <c r="F93" s="372"/>
      <c r="G93" s="374"/>
    </row>
    <row r="94" spans="1:7" x14ac:dyDescent="0.3">
      <c r="A94" s="365">
        <v>43472</v>
      </c>
      <c r="B94" s="366"/>
      <c r="C94" s="366">
        <v>1523</v>
      </c>
      <c r="D94" s="366">
        <v>99015</v>
      </c>
      <c r="E94" s="367" t="s">
        <v>273</v>
      </c>
      <c r="F94" s="368">
        <v>551054000037931</v>
      </c>
      <c r="G94" s="376">
        <v>1448.99</v>
      </c>
    </row>
    <row r="95" spans="1:7" x14ac:dyDescent="0.3">
      <c r="A95" s="369"/>
      <c r="B95" s="369"/>
      <c r="C95" s="369"/>
      <c r="D95" s="369"/>
      <c r="E95" s="370" t="s">
        <v>316</v>
      </c>
      <c r="F95" s="370"/>
      <c r="G95" s="375"/>
    </row>
    <row r="96" spans="1:7" x14ac:dyDescent="0.3">
      <c r="A96" s="361">
        <v>43472</v>
      </c>
      <c r="B96" s="362"/>
      <c r="C96" s="362">
        <v>1523</v>
      </c>
      <c r="D96" s="362">
        <v>99015</v>
      </c>
      <c r="E96" s="363" t="s">
        <v>273</v>
      </c>
      <c r="F96" s="364">
        <v>551054000037934</v>
      </c>
      <c r="G96" s="373">
        <v>1316.96</v>
      </c>
    </row>
    <row r="97" spans="1:7" x14ac:dyDescent="0.3">
      <c r="A97" s="371"/>
      <c r="B97" s="371"/>
      <c r="C97" s="371"/>
      <c r="D97" s="371"/>
      <c r="E97" s="372" t="s">
        <v>317</v>
      </c>
      <c r="F97" s="372"/>
      <c r="G97" s="374"/>
    </row>
    <row r="98" spans="1:7" x14ac:dyDescent="0.3">
      <c r="A98" s="365">
        <v>43472</v>
      </c>
      <c r="B98" s="366"/>
      <c r="C98" s="366">
        <v>1523</v>
      </c>
      <c r="D98" s="366">
        <v>99015</v>
      </c>
      <c r="E98" s="367" t="s">
        <v>273</v>
      </c>
      <c r="F98" s="368">
        <v>551054000037935</v>
      </c>
      <c r="G98" s="376">
        <v>1331.4</v>
      </c>
    </row>
    <row r="99" spans="1:7" x14ac:dyDescent="0.3">
      <c r="A99" s="369"/>
      <c r="B99" s="369"/>
      <c r="C99" s="369"/>
      <c r="D99" s="369"/>
      <c r="E99" s="370" t="s">
        <v>318</v>
      </c>
      <c r="F99" s="370"/>
      <c r="G99" s="375"/>
    </row>
    <row r="100" spans="1:7" x14ac:dyDescent="0.3">
      <c r="A100" s="361">
        <v>43472</v>
      </c>
      <c r="B100" s="362"/>
      <c r="C100" s="362">
        <v>1523</v>
      </c>
      <c r="D100" s="362">
        <v>99015</v>
      </c>
      <c r="E100" s="363" t="s">
        <v>273</v>
      </c>
      <c r="F100" s="364">
        <v>551054000037936</v>
      </c>
      <c r="G100" s="373">
        <v>1308.29</v>
      </c>
    </row>
    <row r="101" spans="1:7" x14ac:dyDescent="0.3">
      <c r="A101" s="371"/>
      <c r="B101" s="371"/>
      <c r="C101" s="371"/>
      <c r="D101" s="371"/>
      <c r="E101" s="372" t="s">
        <v>319</v>
      </c>
      <c r="F101" s="372"/>
      <c r="G101" s="374"/>
    </row>
    <row r="102" spans="1:7" x14ac:dyDescent="0.3">
      <c r="A102" s="365">
        <v>43472</v>
      </c>
      <c r="B102" s="366"/>
      <c r="C102" s="366">
        <v>1523</v>
      </c>
      <c r="D102" s="366">
        <v>99015</v>
      </c>
      <c r="E102" s="367" t="s">
        <v>273</v>
      </c>
      <c r="F102" s="368">
        <v>551054000037937</v>
      </c>
      <c r="G102" s="376">
        <v>1449.35</v>
      </c>
    </row>
    <row r="103" spans="1:7" x14ac:dyDescent="0.3">
      <c r="A103" s="369"/>
      <c r="B103" s="369"/>
      <c r="C103" s="369"/>
      <c r="D103" s="369"/>
      <c r="E103" s="370" t="s">
        <v>320</v>
      </c>
      <c r="F103" s="370"/>
      <c r="G103" s="375"/>
    </row>
    <row r="104" spans="1:7" x14ac:dyDescent="0.3">
      <c r="A104" s="361">
        <v>43472</v>
      </c>
      <c r="B104" s="362"/>
      <c r="C104" s="362">
        <v>1523</v>
      </c>
      <c r="D104" s="362">
        <v>99015</v>
      </c>
      <c r="E104" s="363" t="s">
        <v>273</v>
      </c>
      <c r="F104" s="364">
        <v>551054000037946</v>
      </c>
      <c r="G104" s="373">
        <v>652.57000000000005</v>
      </c>
    </row>
    <row r="105" spans="1:7" x14ac:dyDescent="0.3">
      <c r="A105" s="371"/>
      <c r="B105" s="371"/>
      <c r="C105" s="371"/>
      <c r="D105" s="371"/>
      <c r="E105" s="372" t="s">
        <v>321</v>
      </c>
      <c r="F105" s="372"/>
      <c r="G105" s="374"/>
    </row>
    <row r="106" spans="1:7" x14ac:dyDescent="0.3">
      <c r="A106" s="365">
        <v>43472</v>
      </c>
      <c r="B106" s="366"/>
      <c r="C106" s="366">
        <v>1523</v>
      </c>
      <c r="D106" s="366">
        <v>99015</v>
      </c>
      <c r="E106" s="367" t="s">
        <v>273</v>
      </c>
      <c r="F106" s="368">
        <v>551054000037968</v>
      </c>
      <c r="G106" s="376">
        <v>1362.62</v>
      </c>
    </row>
    <row r="107" spans="1:7" x14ac:dyDescent="0.3">
      <c r="A107" s="369"/>
      <c r="B107" s="369"/>
      <c r="C107" s="369"/>
      <c r="D107" s="369"/>
      <c r="E107" s="370" t="s">
        <v>322</v>
      </c>
      <c r="F107" s="370"/>
      <c r="G107" s="375"/>
    </row>
    <row r="108" spans="1:7" x14ac:dyDescent="0.3">
      <c r="A108" s="361">
        <v>43472</v>
      </c>
      <c r="B108" s="362"/>
      <c r="C108" s="362">
        <v>1523</v>
      </c>
      <c r="D108" s="362">
        <v>99015</v>
      </c>
      <c r="E108" s="363" t="s">
        <v>273</v>
      </c>
      <c r="F108" s="364">
        <v>551054000037970</v>
      </c>
      <c r="G108" s="373">
        <v>456.86</v>
      </c>
    </row>
    <row r="109" spans="1:7" x14ac:dyDescent="0.3">
      <c r="A109" s="371"/>
      <c r="B109" s="371"/>
      <c r="C109" s="371"/>
      <c r="D109" s="371"/>
      <c r="E109" s="372" t="s">
        <v>323</v>
      </c>
      <c r="F109" s="372"/>
      <c r="G109" s="374"/>
    </row>
    <row r="110" spans="1:7" x14ac:dyDescent="0.3">
      <c r="A110" s="365">
        <v>43472</v>
      </c>
      <c r="B110" s="366"/>
      <c r="C110" s="366">
        <v>1523</v>
      </c>
      <c r="D110" s="366">
        <v>99015</v>
      </c>
      <c r="E110" s="367" t="s">
        <v>273</v>
      </c>
      <c r="F110" s="368">
        <v>551054000037984</v>
      </c>
      <c r="G110" s="376">
        <v>1299.0899999999999</v>
      </c>
    </row>
    <row r="111" spans="1:7" x14ac:dyDescent="0.3">
      <c r="A111" s="369"/>
      <c r="B111" s="369"/>
      <c r="C111" s="369"/>
      <c r="D111" s="369"/>
      <c r="E111" s="370" t="s">
        <v>324</v>
      </c>
      <c r="F111" s="370"/>
      <c r="G111" s="375"/>
    </row>
    <row r="112" spans="1:7" x14ac:dyDescent="0.3">
      <c r="A112" s="361">
        <v>43472</v>
      </c>
      <c r="B112" s="362"/>
      <c r="C112" s="362">
        <v>1523</v>
      </c>
      <c r="D112" s="362">
        <v>99015</v>
      </c>
      <c r="E112" s="363" t="s">
        <v>273</v>
      </c>
      <c r="F112" s="364">
        <v>551054000038026</v>
      </c>
      <c r="G112" s="373">
        <v>1302.4100000000001</v>
      </c>
    </row>
    <row r="113" spans="1:7" x14ac:dyDescent="0.3">
      <c r="A113" s="371"/>
      <c r="B113" s="371"/>
      <c r="C113" s="371"/>
      <c r="D113" s="371"/>
      <c r="E113" s="372" t="s">
        <v>325</v>
      </c>
      <c r="F113" s="372"/>
      <c r="G113" s="374"/>
    </row>
    <row r="114" spans="1:7" x14ac:dyDescent="0.3">
      <c r="A114" s="365">
        <v>43472</v>
      </c>
      <c r="B114" s="366"/>
      <c r="C114" s="366">
        <v>1523</v>
      </c>
      <c r="D114" s="366">
        <v>99015</v>
      </c>
      <c r="E114" s="367" t="s">
        <v>273</v>
      </c>
      <c r="F114" s="368">
        <v>551054000038138</v>
      </c>
      <c r="G114" s="376">
        <v>2773.9</v>
      </c>
    </row>
    <row r="115" spans="1:7" x14ac:dyDescent="0.3">
      <c r="A115" s="369"/>
      <c r="B115" s="369"/>
      <c r="C115" s="369"/>
      <c r="D115" s="369"/>
      <c r="E115" s="370" t="s">
        <v>326</v>
      </c>
      <c r="F115" s="370"/>
      <c r="G115" s="375"/>
    </row>
    <row r="116" spans="1:7" x14ac:dyDescent="0.3">
      <c r="A116" s="361">
        <v>43472</v>
      </c>
      <c r="B116" s="362"/>
      <c r="C116" s="362">
        <v>1523</v>
      </c>
      <c r="D116" s="362">
        <v>99015</v>
      </c>
      <c r="E116" s="363" t="s">
        <v>273</v>
      </c>
      <c r="F116" s="364">
        <v>551054000038157</v>
      </c>
      <c r="G116" s="373">
        <v>1271.78</v>
      </c>
    </row>
    <row r="117" spans="1:7" x14ac:dyDescent="0.3">
      <c r="A117" s="371"/>
      <c r="B117" s="371"/>
      <c r="C117" s="371"/>
      <c r="D117" s="371"/>
      <c r="E117" s="372" t="s">
        <v>327</v>
      </c>
      <c r="F117" s="372"/>
      <c r="G117" s="374"/>
    </row>
    <row r="118" spans="1:7" x14ac:dyDescent="0.3">
      <c r="A118" s="365">
        <v>43472</v>
      </c>
      <c r="B118" s="366"/>
      <c r="C118" s="366">
        <v>1523</v>
      </c>
      <c r="D118" s="366">
        <v>99015</v>
      </c>
      <c r="E118" s="367" t="s">
        <v>273</v>
      </c>
      <c r="F118" s="368">
        <v>551054000038173</v>
      </c>
      <c r="G118" s="376">
        <v>509.27</v>
      </c>
    </row>
    <row r="119" spans="1:7" x14ac:dyDescent="0.3">
      <c r="A119" s="369"/>
      <c r="B119" s="369"/>
      <c r="C119" s="369"/>
      <c r="D119" s="369"/>
      <c r="E119" s="370" t="s">
        <v>328</v>
      </c>
      <c r="F119" s="370"/>
      <c r="G119" s="375"/>
    </row>
    <row r="120" spans="1:7" x14ac:dyDescent="0.3">
      <c r="A120" s="361">
        <v>43472</v>
      </c>
      <c r="B120" s="362"/>
      <c r="C120" s="362">
        <v>1523</v>
      </c>
      <c r="D120" s="362">
        <v>99015</v>
      </c>
      <c r="E120" s="363" t="s">
        <v>273</v>
      </c>
      <c r="F120" s="364">
        <v>551054000038211</v>
      </c>
      <c r="G120" s="373">
        <v>1393.09</v>
      </c>
    </row>
    <row r="121" spans="1:7" x14ac:dyDescent="0.3">
      <c r="A121" s="371"/>
      <c r="B121" s="371"/>
      <c r="C121" s="371"/>
      <c r="D121" s="371"/>
      <c r="E121" s="372" t="s">
        <v>329</v>
      </c>
      <c r="F121" s="372"/>
      <c r="G121" s="374"/>
    </row>
    <row r="122" spans="1:7" x14ac:dyDescent="0.3">
      <c r="A122" s="365">
        <v>43472</v>
      </c>
      <c r="B122" s="366"/>
      <c r="C122" s="366">
        <v>1523</v>
      </c>
      <c r="D122" s="366">
        <v>99015</v>
      </c>
      <c r="E122" s="367" t="s">
        <v>273</v>
      </c>
      <c r="F122" s="368">
        <v>551054000038259</v>
      </c>
      <c r="G122" s="376">
        <v>914.57</v>
      </c>
    </row>
    <row r="123" spans="1:7" x14ac:dyDescent="0.3">
      <c r="A123" s="369"/>
      <c r="B123" s="369"/>
      <c r="C123" s="369"/>
      <c r="D123" s="369"/>
      <c r="E123" s="370" t="s">
        <v>330</v>
      </c>
      <c r="F123" s="370"/>
      <c r="G123" s="375"/>
    </row>
    <row r="124" spans="1:7" x14ac:dyDescent="0.3">
      <c r="A124" s="361">
        <v>43472</v>
      </c>
      <c r="B124" s="362"/>
      <c r="C124" s="362">
        <v>1523</v>
      </c>
      <c r="D124" s="362">
        <v>99015</v>
      </c>
      <c r="E124" s="363" t="s">
        <v>273</v>
      </c>
      <c r="F124" s="364">
        <v>551054000038273</v>
      </c>
      <c r="G124" s="373">
        <v>1345.79</v>
      </c>
    </row>
    <row r="125" spans="1:7" x14ac:dyDescent="0.3">
      <c r="A125" s="371"/>
      <c r="B125" s="371"/>
      <c r="C125" s="371"/>
      <c r="D125" s="371"/>
      <c r="E125" s="372" t="s">
        <v>331</v>
      </c>
      <c r="F125" s="372"/>
      <c r="G125" s="374"/>
    </row>
    <row r="126" spans="1:7" x14ac:dyDescent="0.3">
      <c r="A126" s="365">
        <v>43472</v>
      </c>
      <c r="B126" s="366"/>
      <c r="C126" s="366">
        <v>1523</v>
      </c>
      <c r="D126" s="366">
        <v>99015</v>
      </c>
      <c r="E126" s="367" t="s">
        <v>273</v>
      </c>
      <c r="F126" s="368">
        <v>551054000038290</v>
      </c>
      <c r="G126" s="376">
        <v>2360.67</v>
      </c>
    </row>
    <row r="127" spans="1:7" x14ac:dyDescent="0.3">
      <c r="A127" s="369"/>
      <c r="B127" s="369"/>
      <c r="C127" s="369"/>
      <c r="D127" s="369"/>
      <c r="E127" s="370" t="s">
        <v>332</v>
      </c>
      <c r="F127" s="370"/>
      <c r="G127" s="375"/>
    </row>
    <row r="128" spans="1:7" x14ac:dyDescent="0.3">
      <c r="A128" s="361">
        <v>43472</v>
      </c>
      <c r="B128" s="362"/>
      <c r="C128" s="362">
        <v>1523</v>
      </c>
      <c r="D128" s="362">
        <v>99015</v>
      </c>
      <c r="E128" s="363" t="s">
        <v>273</v>
      </c>
      <c r="F128" s="364">
        <v>551054000038442</v>
      </c>
      <c r="G128" s="373">
        <v>589.41999999999996</v>
      </c>
    </row>
    <row r="129" spans="1:7" x14ac:dyDescent="0.3">
      <c r="A129" s="371"/>
      <c r="B129" s="371"/>
      <c r="C129" s="371"/>
      <c r="D129" s="371"/>
      <c r="E129" s="372" t="s">
        <v>333</v>
      </c>
      <c r="F129" s="372"/>
      <c r="G129" s="374"/>
    </row>
    <row r="130" spans="1:7" x14ac:dyDescent="0.3">
      <c r="A130" s="365">
        <v>43472</v>
      </c>
      <c r="B130" s="366"/>
      <c r="C130" s="366">
        <v>1523</v>
      </c>
      <c r="D130" s="366">
        <v>99015</v>
      </c>
      <c r="E130" s="367" t="s">
        <v>273</v>
      </c>
      <c r="F130" s="368">
        <v>551054000038449</v>
      </c>
      <c r="G130" s="376">
        <v>371.91</v>
      </c>
    </row>
    <row r="131" spans="1:7" x14ac:dyDescent="0.3">
      <c r="A131" s="369"/>
      <c r="B131" s="369"/>
      <c r="C131" s="369"/>
      <c r="D131" s="369"/>
      <c r="E131" s="370" t="s">
        <v>334</v>
      </c>
      <c r="F131" s="370"/>
      <c r="G131" s="375"/>
    </row>
    <row r="132" spans="1:7" x14ac:dyDescent="0.3">
      <c r="A132" s="361">
        <v>43472</v>
      </c>
      <c r="B132" s="362"/>
      <c r="C132" s="362">
        <v>1523</v>
      </c>
      <c r="D132" s="362">
        <v>99015</v>
      </c>
      <c r="E132" s="363" t="s">
        <v>273</v>
      </c>
      <c r="F132" s="364">
        <v>551054000038474</v>
      </c>
      <c r="G132" s="373">
        <v>967.12</v>
      </c>
    </row>
    <row r="133" spans="1:7" x14ac:dyDescent="0.3">
      <c r="A133" s="371"/>
      <c r="B133" s="371"/>
      <c r="C133" s="371"/>
      <c r="D133" s="371"/>
      <c r="E133" s="372" t="s">
        <v>335</v>
      </c>
      <c r="F133" s="372"/>
      <c r="G133" s="374"/>
    </row>
    <row r="134" spans="1:7" x14ac:dyDescent="0.3">
      <c r="A134" s="365">
        <v>43472</v>
      </c>
      <c r="B134" s="366"/>
      <c r="C134" s="366">
        <v>1523</v>
      </c>
      <c r="D134" s="366">
        <v>99015</v>
      </c>
      <c r="E134" s="367" t="s">
        <v>273</v>
      </c>
      <c r="F134" s="368">
        <v>551054000039164</v>
      </c>
      <c r="G134" s="376">
        <v>1183.3</v>
      </c>
    </row>
    <row r="135" spans="1:7" x14ac:dyDescent="0.3">
      <c r="A135" s="369"/>
      <c r="B135" s="369"/>
      <c r="C135" s="369"/>
      <c r="D135" s="369"/>
      <c r="E135" s="370" t="s">
        <v>336</v>
      </c>
      <c r="F135" s="370"/>
      <c r="G135" s="375"/>
    </row>
    <row r="136" spans="1:7" x14ac:dyDescent="0.3">
      <c r="A136" s="361">
        <v>43472</v>
      </c>
      <c r="B136" s="362"/>
      <c r="C136" s="362">
        <v>1523</v>
      </c>
      <c r="D136" s="362">
        <v>99015</v>
      </c>
      <c r="E136" s="363" t="s">
        <v>273</v>
      </c>
      <c r="F136" s="364">
        <v>551054000039169</v>
      </c>
      <c r="G136" s="373">
        <v>190.3</v>
      </c>
    </row>
    <row r="137" spans="1:7" x14ac:dyDescent="0.3">
      <c r="A137" s="371"/>
      <c r="B137" s="371"/>
      <c r="C137" s="371"/>
      <c r="D137" s="371"/>
      <c r="E137" s="372" t="s">
        <v>337</v>
      </c>
      <c r="F137" s="372"/>
      <c r="G137" s="374"/>
    </row>
    <row r="138" spans="1:7" x14ac:dyDescent="0.3">
      <c r="A138" s="365">
        <v>43472</v>
      </c>
      <c r="B138" s="366"/>
      <c r="C138" s="366">
        <v>1523</v>
      </c>
      <c r="D138" s="366">
        <v>99015</v>
      </c>
      <c r="E138" s="367" t="s">
        <v>273</v>
      </c>
      <c r="F138" s="368">
        <v>551054000039241</v>
      </c>
      <c r="G138" s="376">
        <v>1410.79</v>
      </c>
    </row>
    <row r="139" spans="1:7" x14ac:dyDescent="0.3">
      <c r="A139" s="369"/>
      <c r="B139" s="369"/>
      <c r="C139" s="369"/>
      <c r="D139" s="369"/>
      <c r="E139" s="370" t="s">
        <v>338</v>
      </c>
      <c r="F139" s="370"/>
      <c r="G139" s="375"/>
    </row>
    <row r="140" spans="1:7" x14ac:dyDescent="0.3">
      <c r="A140" s="361">
        <v>43472</v>
      </c>
      <c r="B140" s="362"/>
      <c r="C140" s="362">
        <v>1523</v>
      </c>
      <c r="D140" s="362">
        <v>99015</v>
      </c>
      <c r="E140" s="363" t="s">
        <v>273</v>
      </c>
      <c r="F140" s="364">
        <v>551054000040357</v>
      </c>
      <c r="G140" s="373">
        <v>1274.54</v>
      </c>
    </row>
    <row r="141" spans="1:7" x14ac:dyDescent="0.3">
      <c r="A141" s="371"/>
      <c r="B141" s="371"/>
      <c r="C141" s="371"/>
      <c r="D141" s="371"/>
      <c r="E141" s="372" t="s">
        <v>339</v>
      </c>
      <c r="F141" s="372"/>
      <c r="G141" s="374"/>
    </row>
    <row r="142" spans="1:7" x14ac:dyDescent="0.3">
      <c r="A142" s="365">
        <v>43472</v>
      </c>
      <c r="B142" s="366"/>
      <c r="C142" s="366">
        <v>1523</v>
      </c>
      <c r="D142" s="366">
        <v>99015</v>
      </c>
      <c r="E142" s="367" t="s">
        <v>273</v>
      </c>
      <c r="F142" s="368">
        <v>551054000041188</v>
      </c>
      <c r="G142" s="376">
        <v>1367.65</v>
      </c>
    </row>
    <row r="143" spans="1:7" x14ac:dyDescent="0.3">
      <c r="A143" s="369"/>
      <c r="B143" s="369"/>
      <c r="C143" s="369"/>
      <c r="D143" s="369"/>
      <c r="E143" s="370" t="s">
        <v>340</v>
      </c>
      <c r="F143" s="370"/>
      <c r="G143" s="375"/>
    </row>
    <row r="144" spans="1:7" x14ac:dyDescent="0.3">
      <c r="A144" s="361">
        <v>43472</v>
      </c>
      <c r="B144" s="362"/>
      <c r="C144" s="362">
        <v>1523</v>
      </c>
      <c r="D144" s="362">
        <v>99015</v>
      </c>
      <c r="E144" s="363" t="s">
        <v>273</v>
      </c>
      <c r="F144" s="364">
        <v>551054000041205</v>
      </c>
      <c r="G144" s="373">
        <v>1333.94</v>
      </c>
    </row>
    <row r="145" spans="1:9" x14ac:dyDescent="0.3">
      <c r="A145" s="371"/>
      <c r="B145" s="371"/>
      <c r="C145" s="371"/>
      <c r="D145" s="371"/>
      <c r="E145" s="372" t="s">
        <v>341</v>
      </c>
      <c r="F145" s="372"/>
      <c r="G145" s="374"/>
    </row>
    <row r="146" spans="1:9" x14ac:dyDescent="0.3">
      <c r="A146" s="365">
        <v>43472</v>
      </c>
      <c r="B146" s="366"/>
      <c r="C146" s="366">
        <v>1523</v>
      </c>
      <c r="D146" s="366">
        <v>99015</v>
      </c>
      <c r="E146" s="367" t="s">
        <v>273</v>
      </c>
      <c r="F146" s="368">
        <v>551054000041206</v>
      </c>
      <c r="G146" s="376">
        <v>1274.54</v>
      </c>
    </row>
    <row r="147" spans="1:9" x14ac:dyDescent="0.3">
      <c r="A147" s="369"/>
      <c r="B147" s="369"/>
      <c r="C147" s="369"/>
      <c r="D147" s="369"/>
      <c r="E147" s="370" t="s">
        <v>342</v>
      </c>
      <c r="F147" s="370"/>
      <c r="G147" s="375"/>
    </row>
    <row r="148" spans="1:9" x14ac:dyDescent="0.3">
      <c r="A148" s="361">
        <v>43472</v>
      </c>
      <c r="B148" s="362"/>
      <c r="C148" s="362">
        <v>1523</v>
      </c>
      <c r="D148" s="362">
        <v>99015</v>
      </c>
      <c r="E148" s="363" t="s">
        <v>273</v>
      </c>
      <c r="F148" s="364">
        <v>552702000010657</v>
      </c>
      <c r="G148" s="373">
        <v>1528.79</v>
      </c>
    </row>
    <row r="149" spans="1:9" x14ac:dyDescent="0.3">
      <c r="A149" s="371"/>
      <c r="B149" s="371"/>
      <c r="C149" s="371"/>
      <c r="D149" s="371"/>
      <c r="E149" s="372" t="s">
        <v>343</v>
      </c>
      <c r="F149" s="372"/>
      <c r="G149" s="374"/>
    </row>
    <row r="150" spans="1:9" x14ac:dyDescent="0.3">
      <c r="A150" s="365">
        <v>43472</v>
      </c>
      <c r="B150" s="366"/>
      <c r="C150" s="366">
        <v>1523</v>
      </c>
      <c r="D150" s="366">
        <v>99015</v>
      </c>
      <c r="E150" s="367" t="s">
        <v>273</v>
      </c>
      <c r="F150" s="368">
        <v>553044000006990</v>
      </c>
      <c r="G150" s="376">
        <v>2760.66</v>
      </c>
    </row>
    <row r="151" spans="1:9" x14ac:dyDescent="0.3">
      <c r="A151" s="369"/>
      <c r="B151" s="369"/>
      <c r="C151" s="369"/>
      <c r="D151" s="369"/>
      <c r="E151" s="370" t="s">
        <v>344</v>
      </c>
      <c r="F151" s="370"/>
      <c r="G151" s="375"/>
    </row>
    <row r="152" spans="1:9" x14ac:dyDescent="0.3">
      <c r="A152" s="361">
        <v>43472</v>
      </c>
      <c r="B152" s="362"/>
      <c r="C152" s="362">
        <v>1523</v>
      </c>
      <c r="D152" s="362">
        <v>99015</v>
      </c>
      <c r="E152" s="363" t="s">
        <v>273</v>
      </c>
      <c r="F152" s="364">
        <v>553044000022796</v>
      </c>
      <c r="G152" s="373">
        <v>1335.94</v>
      </c>
    </row>
    <row r="153" spans="1:9" x14ac:dyDescent="0.3">
      <c r="A153" s="371"/>
      <c r="B153" s="371"/>
      <c r="C153" s="371"/>
      <c r="D153" s="371"/>
      <c r="E153" s="372" t="s">
        <v>345</v>
      </c>
      <c r="F153" s="372"/>
      <c r="G153" s="374"/>
    </row>
    <row r="154" spans="1:9" x14ac:dyDescent="0.3">
      <c r="A154" s="365">
        <v>43472</v>
      </c>
      <c r="B154" s="366"/>
      <c r="C154" s="366">
        <v>1523</v>
      </c>
      <c r="D154" s="366">
        <v>99015</v>
      </c>
      <c r="E154" s="367" t="s">
        <v>273</v>
      </c>
      <c r="F154" s="368">
        <v>553183000067305</v>
      </c>
      <c r="G154" s="376">
        <v>2801.46</v>
      </c>
    </row>
    <row r="155" spans="1:9" x14ac:dyDescent="0.3">
      <c r="A155" s="369"/>
      <c r="B155" s="369"/>
      <c r="C155" s="369"/>
      <c r="D155" s="369"/>
      <c r="E155" s="370" t="s">
        <v>346</v>
      </c>
      <c r="F155" s="370"/>
      <c r="G155" s="375"/>
    </row>
    <row r="156" spans="1:9" x14ac:dyDescent="0.3">
      <c r="A156" s="361">
        <v>43472</v>
      </c>
      <c r="B156" s="362"/>
      <c r="C156" s="362">
        <v>0</v>
      </c>
      <c r="D156" s="362">
        <v>13105</v>
      </c>
      <c r="E156" s="363" t="s">
        <v>347</v>
      </c>
      <c r="F156" s="364">
        <v>10701</v>
      </c>
      <c r="G156" s="373">
        <v>16185.5</v>
      </c>
    </row>
    <row r="157" spans="1:9" x14ac:dyDescent="0.3">
      <c r="A157" s="371"/>
      <c r="B157" s="371"/>
      <c r="C157" s="371"/>
      <c r="D157" s="371"/>
      <c r="E157" s="372" t="s">
        <v>348</v>
      </c>
      <c r="F157" s="372"/>
      <c r="G157" s="372"/>
    </row>
    <row r="158" spans="1:9" x14ac:dyDescent="0.3">
      <c r="G158" s="373">
        <f>SUM(G2:G154)</f>
        <v>120868.37999999999</v>
      </c>
      <c r="I158" s="373">
        <v>120062.15</v>
      </c>
    </row>
    <row r="159" spans="1:9" x14ac:dyDescent="0.3">
      <c r="G159" s="373">
        <v>8361.7900000000009</v>
      </c>
      <c r="I159" s="373">
        <v>9168.02</v>
      </c>
    </row>
    <row r="160" spans="1:9" x14ac:dyDescent="0.3">
      <c r="G160" s="377">
        <f>SUM(G158:G159)</f>
        <v>129230.16999999998</v>
      </c>
      <c r="I160" s="373">
        <f>SUM(I158:I159)</f>
        <v>129230.17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154" workbookViewId="0">
      <selection activeCell="G173" sqref="G173"/>
    </sheetView>
  </sheetViews>
  <sheetFormatPr defaultColWidth="9.109375" defaultRowHeight="14.4" x14ac:dyDescent="0.3"/>
  <cols>
    <col min="1" max="2" width="9.109375" style="1"/>
    <col min="3" max="3" width="4.44140625" style="1" bestFit="1" customWidth="1"/>
    <col min="4" max="4" width="5.33203125" style="1" bestFit="1" customWidth="1"/>
    <col min="5" max="5" width="30" style="1" bestFit="1" customWidth="1"/>
    <col min="6" max="6" width="15.6640625" style="1" bestFit="1" customWidth="1"/>
    <col min="7" max="7" width="12.6640625" style="1" bestFit="1" customWidth="1"/>
    <col min="8" max="16384" width="9.109375" style="1"/>
  </cols>
  <sheetData>
    <row r="1" spans="1:7" x14ac:dyDescent="0.3">
      <c r="A1" s="529" t="s">
        <v>351</v>
      </c>
      <c r="B1" s="529"/>
      <c r="C1" s="529"/>
      <c r="D1" s="529"/>
      <c r="E1" s="529"/>
      <c r="F1" s="529"/>
      <c r="G1" s="529"/>
    </row>
    <row r="2" spans="1:7" x14ac:dyDescent="0.3">
      <c r="A2" s="378"/>
      <c r="B2" s="378"/>
      <c r="G2" s="379">
        <v>4907.4399999999996</v>
      </c>
    </row>
    <row r="3" spans="1:7" x14ac:dyDescent="0.3">
      <c r="A3" s="380"/>
      <c r="B3" s="380"/>
      <c r="C3" s="380"/>
      <c r="D3" s="380"/>
      <c r="E3" s="381" t="s">
        <v>272</v>
      </c>
      <c r="F3" s="381"/>
      <c r="G3" s="381"/>
    </row>
    <row r="4" spans="1:7" x14ac:dyDescent="0.3">
      <c r="A4" s="382">
        <v>43472</v>
      </c>
      <c r="B4" s="383"/>
      <c r="C4" s="383">
        <v>1523</v>
      </c>
      <c r="D4" s="383">
        <v>99015</v>
      </c>
      <c r="E4" s="384" t="s">
        <v>273</v>
      </c>
      <c r="F4" s="385">
        <v>550197000010001</v>
      </c>
      <c r="G4" s="379">
        <v>2879.13</v>
      </c>
    </row>
    <row r="5" spans="1:7" x14ac:dyDescent="0.3">
      <c r="A5" s="380"/>
      <c r="B5" s="380"/>
      <c r="C5" s="380"/>
      <c r="D5" s="380"/>
      <c r="E5" s="381" t="s">
        <v>274</v>
      </c>
      <c r="F5" s="381"/>
      <c r="G5" s="386"/>
    </row>
    <row r="6" spans="1:7" x14ac:dyDescent="0.3">
      <c r="A6" s="382">
        <v>43472</v>
      </c>
      <c r="B6" s="383"/>
      <c r="C6" s="383">
        <v>1523</v>
      </c>
      <c r="D6" s="383">
        <v>99015</v>
      </c>
      <c r="E6" s="384" t="s">
        <v>273</v>
      </c>
      <c r="F6" s="385">
        <v>550197000010781</v>
      </c>
      <c r="G6" s="379">
        <v>1496.93</v>
      </c>
    </row>
    <row r="7" spans="1:7" x14ac:dyDescent="0.3">
      <c r="A7" s="380"/>
      <c r="B7" s="380"/>
      <c r="C7" s="380"/>
      <c r="D7" s="380"/>
      <c r="E7" s="381" t="s">
        <v>275</v>
      </c>
      <c r="F7" s="381"/>
      <c r="G7" s="386"/>
    </row>
    <row r="8" spans="1:7" x14ac:dyDescent="0.3">
      <c r="A8" s="382">
        <v>43472</v>
      </c>
      <c r="B8" s="383"/>
      <c r="C8" s="383">
        <v>1523</v>
      </c>
      <c r="D8" s="383">
        <v>99015</v>
      </c>
      <c r="E8" s="384" t="s">
        <v>273</v>
      </c>
      <c r="F8" s="385">
        <v>550197000011645</v>
      </c>
      <c r="G8" s="379">
        <v>1389.87</v>
      </c>
    </row>
    <row r="9" spans="1:7" x14ac:dyDescent="0.3">
      <c r="A9" s="380"/>
      <c r="B9" s="380"/>
      <c r="C9" s="380"/>
      <c r="D9" s="380"/>
      <c r="E9" s="381" t="s">
        <v>276</v>
      </c>
      <c r="F9" s="381"/>
      <c r="G9" s="386"/>
    </row>
    <row r="10" spans="1:7" x14ac:dyDescent="0.3">
      <c r="A10" s="382">
        <v>43472</v>
      </c>
      <c r="B10" s="383"/>
      <c r="C10" s="383">
        <v>1523</v>
      </c>
      <c r="D10" s="383">
        <v>99015</v>
      </c>
      <c r="E10" s="384" t="s">
        <v>273</v>
      </c>
      <c r="F10" s="385">
        <v>550197000011778</v>
      </c>
      <c r="G10" s="379">
        <v>2625</v>
      </c>
    </row>
    <row r="11" spans="1:7" x14ac:dyDescent="0.3">
      <c r="A11" s="380"/>
      <c r="B11" s="380"/>
      <c r="C11" s="380"/>
      <c r="D11" s="380"/>
      <c r="E11" s="381" t="s">
        <v>277</v>
      </c>
      <c r="F11" s="381"/>
      <c r="G11" s="386"/>
    </row>
    <row r="12" spans="1:7" x14ac:dyDescent="0.3">
      <c r="A12" s="382">
        <v>43472</v>
      </c>
      <c r="B12" s="383"/>
      <c r="C12" s="383">
        <v>1523</v>
      </c>
      <c r="D12" s="383">
        <v>99015</v>
      </c>
      <c r="E12" s="384" t="s">
        <v>273</v>
      </c>
      <c r="F12" s="385">
        <v>550197000014003</v>
      </c>
      <c r="G12" s="379">
        <v>1410.39</v>
      </c>
    </row>
    <row r="13" spans="1:7" x14ac:dyDescent="0.3">
      <c r="A13" s="380"/>
      <c r="B13" s="380"/>
      <c r="C13" s="380"/>
      <c r="D13" s="380"/>
      <c r="E13" s="381" t="s">
        <v>278</v>
      </c>
      <c r="F13" s="381"/>
      <c r="G13" s="386"/>
    </row>
    <row r="14" spans="1:7" x14ac:dyDescent="0.3">
      <c r="A14" s="382">
        <v>43472</v>
      </c>
      <c r="B14" s="383"/>
      <c r="C14" s="383">
        <v>1523</v>
      </c>
      <c r="D14" s="383">
        <v>99015</v>
      </c>
      <c r="E14" s="384" t="s">
        <v>273</v>
      </c>
      <c r="F14" s="385">
        <v>550331000014500</v>
      </c>
      <c r="G14" s="379">
        <v>3111.1</v>
      </c>
    </row>
    <row r="15" spans="1:7" x14ac:dyDescent="0.3">
      <c r="A15" s="380"/>
      <c r="B15" s="380"/>
      <c r="C15" s="380"/>
      <c r="D15" s="380"/>
      <c r="E15" s="381" t="s">
        <v>279</v>
      </c>
      <c r="F15" s="381"/>
      <c r="G15" s="386"/>
    </row>
    <row r="16" spans="1:7" x14ac:dyDescent="0.3">
      <c r="A16" s="382">
        <v>43472</v>
      </c>
      <c r="B16" s="383"/>
      <c r="C16" s="383">
        <v>1523</v>
      </c>
      <c r="D16" s="383">
        <v>99015</v>
      </c>
      <c r="E16" s="384" t="s">
        <v>273</v>
      </c>
      <c r="F16" s="385">
        <v>550331000022850</v>
      </c>
      <c r="G16" s="379">
        <v>1734.88</v>
      </c>
    </row>
    <row r="17" spans="1:7" x14ac:dyDescent="0.3">
      <c r="A17" s="380"/>
      <c r="B17" s="380"/>
      <c r="C17" s="380"/>
      <c r="D17" s="380"/>
      <c r="E17" s="381" t="s">
        <v>280</v>
      </c>
      <c r="F17" s="381"/>
      <c r="G17" s="386"/>
    </row>
    <row r="18" spans="1:7" x14ac:dyDescent="0.3">
      <c r="A18" s="382">
        <v>43472</v>
      </c>
      <c r="B18" s="383"/>
      <c r="C18" s="383">
        <v>1523</v>
      </c>
      <c r="D18" s="383">
        <v>99015</v>
      </c>
      <c r="E18" s="384" t="s">
        <v>273</v>
      </c>
      <c r="F18" s="385">
        <v>550621000048111</v>
      </c>
      <c r="G18" s="379">
        <v>2788.59</v>
      </c>
    </row>
    <row r="19" spans="1:7" x14ac:dyDescent="0.3">
      <c r="A19" s="380"/>
      <c r="B19" s="380"/>
      <c r="C19" s="380"/>
      <c r="D19" s="380"/>
      <c r="E19" s="381" t="s">
        <v>281</v>
      </c>
      <c r="F19" s="381"/>
      <c r="G19" s="386"/>
    </row>
    <row r="20" spans="1:7" x14ac:dyDescent="0.3">
      <c r="A20" s="382">
        <v>43472</v>
      </c>
      <c r="B20" s="383"/>
      <c r="C20" s="383">
        <v>1523</v>
      </c>
      <c r="D20" s="383">
        <v>99015</v>
      </c>
      <c r="E20" s="384" t="s">
        <v>273</v>
      </c>
      <c r="F20" s="385">
        <v>551054000005319</v>
      </c>
      <c r="G20" s="379">
        <v>2464.7600000000002</v>
      </c>
    </row>
    <row r="21" spans="1:7" x14ac:dyDescent="0.3">
      <c r="A21" s="380"/>
      <c r="B21" s="380"/>
      <c r="C21" s="380"/>
      <c r="D21" s="380"/>
      <c r="E21" s="381" t="s">
        <v>282</v>
      </c>
      <c r="F21" s="381"/>
      <c r="G21" s="386"/>
    </row>
    <row r="22" spans="1:7" x14ac:dyDescent="0.3">
      <c r="A22" s="382">
        <v>43472</v>
      </c>
      <c r="B22" s="383"/>
      <c r="C22" s="383">
        <v>1523</v>
      </c>
      <c r="D22" s="383">
        <v>99015</v>
      </c>
      <c r="E22" s="384" t="s">
        <v>273</v>
      </c>
      <c r="F22" s="385">
        <v>551054000009287</v>
      </c>
      <c r="G22" s="379">
        <v>1449.03</v>
      </c>
    </row>
    <row r="23" spans="1:7" x14ac:dyDescent="0.3">
      <c r="A23" s="380"/>
      <c r="B23" s="380"/>
      <c r="C23" s="380"/>
      <c r="D23" s="380"/>
      <c r="E23" s="381" t="s">
        <v>283</v>
      </c>
      <c r="F23" s="381"/>
      <c r="G23" s="386"/>
    </row>
    <row r="24" spans="1:7" x14ac:dyDescent="0.3">
      <c r="A24" s="382">
        <v>43472</v>
      </c>
      <c r="B24" s="383"/>
      <c r="C24" s="383">
        <v>1523</v>
      </c>
      <c r="D24" s="383">
        <v>99015</v>
      </c>
      <c r="E24" s="384" t="s">
        <v>273</v>
      </c>
      <c r="F24" s="385">
        <v>551054000009569</v>
      </c>
      <c r="G24" s="379">
        <v>1360.61</v>
      </c>
    </row>
    <row r="25" spans="1:7" x14ac:dyDescent="0.3">
      <c r="A25" s="380"/>
      <c r="B25" s="380"/>
      <c r="C25" s="380"/>
      <c r="D25" s="380"/>
      <c r="E25" s="381" t="s">
        <v>284</v>
      </c>
      <c r="F25" s="381"/>
      <c r="G25" s="386"/>
    </row>
    <row r="26" spans="1:7" x14ac:dyDescent="0.3">
      <c r="A26" s="382">
        <v>43472</v>
      </c>
      <c r="B26" s="383"/>
      <c r="C26" s="383">
        <v>1523</v>
      </c>
      <c r="D26" s="383">
        <v>99015</v>
      </c>
      <c r="E26" s="384" t="s">
        <v>273</v>
      </c>
      <c r="F26" s="385">
        <v>551054000014888</v>
      </c>
      <c r="G26" s="379">
        <v>1410.71</v>
      </c>
    </row>
    <row r="27" spans="1:7" x14ac:dyDescent="0.3">
      <c r="A27" s="380"/>
      <c r="B27" s="380"/>
      <c r="C27" s="380"/>
      <c r="D27" s="380"/>
      <c r="E27" s="381" t="s">
        <v>285</v>
      </c>
      <c r="F27" s="381"/>
      <c r="G27" s="386"/>
    </row>
    <row r="28" spans="1:7" x14ac:dyDescent="0.3">
      <c r="A28" s="382">
        <v>43472</v>
      </c>
      <c r="B28" s="383"/>
      <c r="C28" s="383">
        <v>1523</v>
      </c>
      <c r="D28" s="383">
        <v>99015</v>
      </c>
      <c r="E28" s="384" t="s">
        <v>273</v>
      </c>
      <c r="F28" s="385">
        <v>551054000016652</v>
      </c>
      <c r="G28" s="379">
        <v>1101.95</v>
      </c>
    </row>
    <row r="29" spans="1:7" x14ac:dyDescent="0.3">
      <c r="A29" s="380"/>
      <c r="B29" s="380"/>
      <c r="C29" s="380"/>
      <c r="D29" s="380"/>
      <c r="E29" s="381" t="s">
        <v>286</v>
      </c>
      <c r="F29" s="381"/>
      <c r="G29" s="386"/>
    </row>
    <row r="30" spans="1:7" x14ac:dyDescent="0.3">
      <c r="A30" s="382">
        <v>43472</v>
      </c>
      <c r="B30" s="383"/>
      <c r="C30" s="383">
        <v>1523</v>
      </c>
      <c r="D30" s="383">
        <v>99015</v>
      </c>
      <c r="E30" s="384" t="s">
        <v>273</v>
      </c>
      <c r="F30" s="385">
        <v>551054000017618</v>
      </c>
      <c r="G30" s="379">
        <v>1458.14</v>
      </c>
    </row>
    <row r="31" spans="1:7" x14ac:dyDescent="0.3">
      <c r="A31" s="380"/>
      <c r="B31" s="380"/>
      <c r="C31" s="380"/>
      <c r="D31" s="380"/>
      <c r="E31" s="381" t="s">
        <v>287</v>
      </c>
      <c r="F31" s="381"/>
      <c r="G31" s="386"/>
    </row>
    <row r="32" spans="1:7" x14ac:dyDescent="0.3">
      <c r="A32" s="382">
        <v>43472</v>
      </c>
      <c r="B32" s="383"/>
      <c r="C32" s="383">
        <v>1523</v>
      </c>
      <c r="D32" s="383">
        <v>99015</v>
      </c>
      <c r="E32" s="384" t="s">
        <v>273</v>
      </c>
      <c r="F32" s="385">
        <v>551054000021769</v>
      </c>
      <c r="G32" s="379">
        <v>919.51</v>
      </c>
    </row>
    <row r="33" spans="1:7" x14ac:dyDescent="0.3">
      <c r="A33" s="380"/>
      <c r="B33" s="380"/>
      <c r="C33" s="380"/>
      <c r="D33" s="380"/>
      <c r="E33" s="381" t="s">
        <v>288</v>
      </c>
      <c r="F33" s="381"/>
      <c r="G33" s="386"/>
    </row>
    <row r="34" spans="1:7" x14ac:dyDescent="0.3">
      <c r="A34" s="382">
        <v>43472</v>
      </c>
      <c r="B34" s="383"/>
      <c r="C34" s="383">
        <v>1523</v>
      </c>
      <c r="D34" s="383">
        <v>99015</v>
      </c>
      <c r="E34" s="384" t="s">
        <v>273</v>
      </c>
      <c r="F34" s="385">
        <v>551054000027253</v>
      </c>
      <c r="G34" s="379">
        <v>2324.5300000000002</v>
      </c>
    </row>
    <row r="35" spans="1:7" x14ac:dyDescent="0.3">
      <c r="A35" s="380"/>
      <c r="B35" s="380"/>
      <c r="C35" s="380"/>
      <c r="D35" s="380"/>
      <c r="E35" s="381" t="s">
        <v>289</v>
      </c>
      <c r="F35" s="381"/>
      <c r="G35" s="386"/>
    </row>
    <row r="36" spans="1:7" x14ac:dyDescent="0.3">
      <c r="A36" s="382">
        <v>43472</v>
      </c>
      <c r="B36" s="383"/>
      <c r="C36" s="383">
        <v>1523</v>
      </c>
      <c r="D36" s="383">
        <v>99015</v>
      </c>
      <c r="E36" s="384" t="s">
        <v>273</v>
      </c>
      <c r="F36" s="385">
        <v>551054000027946</v>
      </c>
      <c r="G36" s="379">
        <v>1216.01</v>
      </c>
    </row>
    <row r="37" spans="1:7" x14ac:dyDescent="0.3">
      <c r="A37" s="380"/>
      <c r="B37" s="380"/>
      <c r="C37" s="380"/>
      <c r="D37" s="380"/>
      <c r="E37" s="381" t="s">
        <v>290</v>
      </c>
      <c r="F37" s="381"/>
      <c r="G37" s="386"/>
    </row>
    <row r="38" spans="1:7" x14ac:dyDescent="0.3">
      <c r="A38" s="382">
        <v>43472</v>
      </c>
      <c r="B38" s="383"/>
      <c r="C38" s="383">
        <v>1523</v>
      </c>
      <c r="D38" s="383">
        <v>99015</v>
      </c>
      <c r="E38" s="384" t="s">
        <v>273</v>
      </c>
      <c r="F38" s="385">
        <v>551054000028330</v>
      </c>
      <c r="G38" s="379">
        <v>1332.84</v>
      </c>
    </row>
    <row r="39" spans="1:7" x14ac:dyDescent="0.3">
      <c r="A39" s="380"/>
      <c r="B39" s="380"/>
      <c r="C39" s="380"/>
      <c r="D39" s="380"/>
      <c r="E39" s="381" t="s">
        <v>291</v>
      </c>
      <c r="F39" s="381"/>
      <c r="G39" s="386"/>
    </row>
    <row r="40" spans="1:7" x14ac:dyDescent="0.3">
      <c r="A40" s="382">
        <v>43472</v>
      </c>
      <c r="B40" s="383"/>
      <c r="C40" s="383">
        <v>1523</v>
      </c>
      <c r="D40" s="383">
        <v>99015</v>
      </c>
      <c r="E40" s="384" t="s">
        <v>273</v>
      </c>
      <c r="F40" s="385">
        <v>551054000028475</v>
      </c>
      <c r="G40" s="379">
        <v>1253.77</v>
      </c>
    </row>
    <row r="41" spans="1:7" x14ac:dyDescent="0.3">
      <c r="A41" s="380"/>
      <c r="B41" s="380"/>
      <c r="C41" s="380"/>
      <c r="D41" s="380"/>
      <c r="E41" s="381" t="s">
        <v>292</v>
      </c>
      <c r="F41" s="381"/>
      <c r="G41" s="386"/>
    </row>
    <row r="42" spans="1:7" x14ac:dyDescent="0.3">
      <c r="A42" s="382">
        <v>43472</v>
      </c>
      <c r="B42" s="383"/>
      <c r="C42" s="383">
        <v>1523</v>
      </c>
      <c r="D42" s="383">
        <v>99015</v>
      </c>
      <c r="E42" s="384" t="s">
        <v>273</v>
      </c>
      <c r="F42" s="385">
        <v>551054000029304</v>
      </c>
      <c r="G42" s="379">
        <v>1299.67</v>
      </c>
    </row>
    <row r="43" spans="1:7" x14ac:dyDescent="0.3">
      <c r="A43" s="380"/>
      <c r="B43" s="380"/>
      <c r="C43" s="380"/>
      <c r="D43" s="380"/>
      <c r="E43" s="381" t="s">
        <v>293</v>
      </c>
      <c r="F43" s="381"/>
      <c r="G43" s="386"/>
    </row>
    <row r="44" spans="1:7" x14ac:dyDescent="0.3">
      <c r="A44" s="382">
        <v>43472</v>
      </c>
      <c r="B44" s="383"/>
      <c r="C44" s="383">
        <v>1523</v>
      </c>
      <c r="D44" s="383">
        <v>99015</v>
      </c>
      <c r="E44" s="384" t="s">
        <v>273</v>
      </c>
      <c r="F44" s="385">
        <v>551054000031126</v>
      </c>
      <c r="G44" s="379">
        <v>1335.94</v>
      </c>
    </row>
    <row r="45" spans="1:7" x14ac:dyDescent="0.3">
      <c r="A45" s="380"/>
      <c r="B45" s="380"/>
      <c r="C45" s="380"/>
      <c r="D45" s="380"/>
      <c r="E45" s="381" t="s">
        <v>294</v>
      </c>
      <c r="F45" s="381"/>
      <c r="G45" s="386"/>
    </row>
    <row r="46" spans="1:7" x14ac:dyDescent="0.3">
      <c r="A46" s="382">
        <v>43472</v>
      </c>
      <c r="B46" s="383"/>
      <c r="C46" s="383">
        <v>1523</v>
      </c>
      <c r="D46" s="383">
        <v>99015</v>
      </c>
      <c r="E46" s="384" t="s">
        <v>273</v>
      </c>
      <c r="F46" s="385">
        <v>551054000032064</v>
      </c>
      <c r="G46" s="379">
        <v>1313.69</v>
      </c>
    </row>
    <row r="47" spans="1:7" x14ac:dyDescent="0.3">
      <c r="A47" s="380"/>
      <c r="B47" s="380"/>
      <c r="C47" s="380"/>
      <c r="D47" s="380"/>
      <c r="E47" s="381" t="s">
        <v>295</v>
      </c>
      <c r="F47" s="381"/>
      <c r="G47" s="386"/>
    </row>
    <row r="48" spans="1:7" x14ac:dyDescent="0.3">
      <c r="A48" s="382">
        <v>43472</v>
      </c>
      <c r="B48" s="383"/>
      <c r="C48" s="383">
        <v>1523</v>
      </c>
      <c r="D48" s="383">
        <v>99015</v>
      </c>
      <c r="E48" s="384" t="s">
        <v>273</v>
      </c>
      <c r="F48" s="385">
        <v>551054000032695</v>
      </c>
      <c r="G48" s="379">
        <v>2244.2199999999998</v>
      </c>
    </row>
    <row r="49" spans="1:7" x14ac:dyDescent="0.3">
      <c r="A49" s="380"/>
      <c r="B49" s="380"/>
      <c r="C49" s="380"/>
      <c r="D49" s="380"/>
      <c r="E49" s="381" t="s">
        <v>297</v>
      </c>
      <c r="F49" s="381"/>
      <c r="G49" s="386"/>
    </row>
    <row r="50" spans="1:7" x14ac:dyDescent="0.3">
      <c r="A50" s="382">
        <v>43472</v>
      </c>
      <c r="B50" s="383"/>
      <c r="C50" s="383">
        <v>1523</v>
      </c>
      <c r="D50" s="383">
        <v>99015</v>
      </c>
      <c r="E50" s="384" t="s">
        <v>273</v>
      </c>
      <c r="F50" s="385">
        <v>551054000033552</v>
      </c>
      <c r="G50" s="379">
        <v>1822.75</v>
      </c>
    </row>
    <row r="51" spans="1:7" x14ac:dyDescent="0.3">
      <c r="A51" s="380"/>
      <c r="B51" s="380"/>
      <c r="C51" s="380"/>
      <c r="D51" s="380"/>
      <c r="E51" s="381" t="s">
        <v>298</v>
      </c>
      <c r="F51" s="381"/>
      <c r="G51" s="386"/>
    </row>
    <row r="52" spans="1:7" x14ac:dyDescent="0.3">
      <c r="A52" s="382">
        <v>43472</v>
      </c>
      <c r="B52" s="383"/>
      <c r="C52" s="383">
        <v>1523</v>
      </c>
      <c r="D52" s="383">
        <v>99015</v>
      </c>
      <c r="E52" s="384" t="s">
        <v>273</v>
      </c>
      <c r="F52" s="385">
        <v>551054000034266</v>
      </c>
      <c r="G52" s="379">
        <v>1979.26</v>
      </c>
    </row>
    <row r="53" spans="1:7" x14ac:dyDescent="0.3">
      <c r="A53" s="380"/>
      <c r="B53" s="380"/>
      <c r="C53" s="380"/>
      <c r="D53" s="380"/>
      <c r="E53" s="381" t="s">
        <v>299</v>
      </c>
      <c r="F53" s="381"/>
      <c r="G53" s="386"/>
    </row>
    <row r="54" spans="1:7" x14ac:dyDescent="0.3">
      <c r="A54" s="382">
        <v>43472</v>
      </c>
      <c r="B54" s="383"/>
      <c r="C54" s="383">
        <v>1523</v>
      </c>
      <c r="D54" s="383">
        <v>99015</v>
      </c>
      <c r="E54" s="384" t="s">
        <v>273</v>
      </c>
      <c r="F54" s="385">
        <v>551054000036173</v>
      </c>
      <c r="G54" s="379">
        <v>2220.61</v>
      </c>
    </row>
    <row r="55" spans="1:7" x14ac:dyDescent="0.3">
      <c r="A55" s="380"/>
      <c r="B55" s="380"/>
      <c r="C55" s="380"/>
      <c r="D55" s="380"/>
      <c r="E55" s="381" t="s">
        <v>300</v>
      </c>
      <c r="F55" s="381"/>
      <c r="G55" s="386"/>
    </row>
    <row r="56" spans="1:7" x14ac:dyDescent="0.3">
      <c r="A56" s="382">
        <v>43472</v>
      </c>
      <c r="B56" s="383"/>
      <c r="C56" s="383">
        <v>1523</v>
      </c>
      <c r="D56" s="383">
        <v>99015</v>
      </c>
      <c r="E56" s="384" t="s">
        <v>273</v>
      </c>
      <c r="F56" s="385">
        <v>551054000037807</v>
      </c>
      <c r="G56" s="379">
        <v>1418.07</v>
      </c>
    </row>
    <row r="57" spans="1:7" x14ac:dyDescent="0.3">
      <c r="A57" s="380"/>
      <c r="B57" s="380"/>
      <c r="C57" s="380"/>
      <c r="D57" s="380"/>
      <c r="E57" s="381" t="s">
        <v>301</v>
      </c>
      <c r="F57" s="381"/>
      <c r="G57" s="386"/>
    </row>
    <row r="58" spans="1:7" x14ac:dyDescent="0.3">
      <c r="A58" s="382">
        <v>43472</v>
      </c>
      <c r="B58" s="383"/>
      <c r="C58" s="383">
        <v>1523</v>
      </c>
      <c r="D58" s="383">
        <v>99015</v>
      </c>
      <c r="E58" s="384" t="s">
        <v>273</v>
      </c>
      <c r="F58" s="385">
        <v>551054000037855</v>
      </c>
      <c r="G58" s="379">
        <v>1411.5</v>
      </c>
    </row>
    <row r="59" spans="1:7" x14ac:dyDescent="0.3">
      <c r="A59" s="380"/>
      <c r="B59" s="380"/>
      <c r="C59" s="380"/>
      <c r="D59" s="380"/>
      <c r="E59" s="381" t="s">
        <v>302</v>
      </c>
      <c r="F59" s="381"/>
      <c r="G59" s="386"/>
    </row>
    <row r="60" spans="1:7" x14ac:dyDescent="0.3">
      <c r="A60" s="382">
        <v>43472</v>
      </c>
      <c r="B60" s="383"/>
      <c r="C60" s="383">
        <v>1523</v>
      </c>
      <c r="D60" s="383">
        <v>99015</v>
      </c>
      <c r="E60" s="384" t="s">
        <v>273</v>
      </c>
      <c r="F60" s="385">
        <v>551054000037861</v>
      </c>
      <c r="G60" s="379">
        <v>1316.16</v>
      </c>
    </row>
    <row r="61" spans="1:7" x14ac:dyDescent="0.3">
      <c r="A61" s="380"/>
      <c r="B61" s="380"/>
      <c r="C61" s="380"/>
      <c r="D61" s="380"/>
      <c r="E61" s="381" t="s">
        <v>303</v>
      </c>
      <c r="F61" s="381"/>
      <c r="G61" s="386"/>
    </row>
    <row r="62" spans="1:7" x14ac:dyDescent="0.3">
      <c r="A62" s="382">
        <v>43472</v>
      </c>
      <c r="B62" s="383"/>
      <c r="C62" s="383">
        <v>1523</v>
      </c>
      <c r="D62" s="383">
        <v>99015</v>
      </c>
      <c r="E62" s="384" t="s">
        <v>273</v>
      </c>
      <c r="F62" s="385">
        <v>551054000037862</v>
      </c>
      <c r="G62" s="379">
        <v>819.56</v>
      </c>
    </row>
    <row r="63" spans="1:7" x14ac:dyDescent="0.3">
      <c r="A63" s="380"/>
      <c r="B63" s="380"/>
      <c r="C63" s="380"/>
      <c r="D63" s="380"/>
      <c r="E63" s="381" t="s">
        <v>304</v>
      </c>
      <c r="F63" s="381"/>
      <c r="G63" s="386"/>
    </row>
    <row r="64" spans="1:7" x14ac:dyDescent="0.3">
      <c r="A64" s="382">
        <v>43472</v>
      </c>
      <c r="B64" s="383"/>
      <c r="C64" s="383">
        <v>1523</v>
      </c>
      <c r="D64" s="383">
        <v>99015</v>
      </c>
      <c r="E64" s="384" t="s">
        <v>273</v>
      </c>
      <c r="F64" s="385">
        <v>551054000037863</v>
      </c>
      <c r="G64" s="379">
        <v>1053.22</v>
      </c>
    </row>
    <row r="65" spans="1:7" x14ac:dyDescent="0.3">
      <c r="A65" s="380"/>
      <c r="B65" s="380"/>
      <c r="C65" s="380"/>
      <c r="D65" s="380"/>
      <c r="E65" s="381" t="s">
        <v>305</v>
      </c>
      <c r="F65" s="381"/>
      <c r="G65" s="386"/>
    </row>
    <row r="66" spans="1:7" x14ac:dyDescent="0.3">
      <c r="A66" s="382">
        <v>43472</v>
      </c>
      <c r="B66" s="383"/>
      <c r="C66" s="383">
        <v>1523</v>
      </c>
      <c r="D66" s="383">
        <v>99015</v>
      </c>
      <c r="E66" s="384" t="s">
        <v>273</v>
      </c>
      <c r="F66" s="385">
        <v>551054000037869</v>
      </c>
      <c r="G66" s="379">
        <v>1496.67</v>
      </c>
    </row>
    <row r="67" spans="1:7" x14ac:dyDescent="0.3">
      <c r="A67" s="380"/>
      <c r="B67" s="380"/>
      <c r="C67" s="380"/>
      <c r="D67" s="380"/>
      <c r="E67" s="381" t="s">
        <v>306</v>
      </c>
      <c r="F67" s="381"/>
      <c r="G67" s="386"/>
    </row>
    <row r="68" spans="1:7" x14ac:dyDescent="0.3">
      <c r="A68" s="382">
        <v>43472</v>
      </c>
      <c r="B68" s="383"/>
      <c r="C68" s="383">
        <v>1523</v>
      </c>
      <c r="D68" s="383">
        <v>99015</v>
      </c>
      <c r="E68" s="384" t="s">
        <v>273</v>
      </c>
      <c r="F68" s="385">
        <v>551054000037871</v>
      </c>
      <c r="G68" s="379">
        <v>770.72</v>
      </c>
    </row>
    <row r="69" spans="1:7" x14ac:dyDescent="0.3">
      <c r="A69" s="380"/>
      <c r="B69" s="380"/>
      <c r="C69" s="380"/>
      <c r="D69" s="380"/>
      <c r="E69" s="381" t="s">
        <v>307</v>
      </c>
      <c r="F69" s="381"/>
      <c r="G69" s="386"/>
    </row>
    <row r="70" spans="1:7" x14ac:dyDescent="0.3">
      <c r="A70" s="382">
        <v>43472</v>
      </c>
      <c r="B70" s="383"/>
      <c r="C70" s="383">
        <v>1523</v>
      </c>
      <c r="D70" s="383">
        <v>99015</v>
      </c>
      <c r="E70" s="384" t="s">
        <v>273</v>
      </c>
      <c r="F70" s="385">
        <v>551054000037875</v>
      </c>
      <c r="G70" s="379">
        <v>2463.2399999999998</v>
      </c>
    </row>
    <row r="71" spans="1:7" x14ac:dyDescent="0.3">
      <c r="A71" s="380"/>
      <c r="B71" s="380"/>
      <c r="C71" s="380"/>
      <c r="D71" s="380"/>
      <c r="E71" s="381" t="s">
        <v>308</v>
      </c>
      <c r="F71" s="381"/>
      <c r="G71" s="386"/>
    </row>
    <row r="72" spans="1:7" x14ac:dyDescent="0.3">
      <c r="A72" s="382">
        <v>43472</v>
      </c>
      <c r="B72" s="383"/>
      <c r="C72" s="383">
        <v>1523</v>
      </c>
      <c r="D72" s="383">
        <v>99015</v>
      </c>
      <c r="E72" s="384" t="s">
        <v>273</v>
      </c>
      <c r="F72" s="385">
        <v>551054000037876</v>
      </c>
      <c r="G72" s="379">
        <v>1096.43</v>
      </c>
    </row>
    <row r="73" spans="1:7" x14ac:dyDescent="0.3">
      <c r="A73" s="380"/>
      <c r="B73" s="380"/>
      <c r="C73" s="380"/>
      <c r="D73" s="380"/>
      <c r="E73" s="381" t="s">
        <v>309</v>
      </c>
      <c r="F73" s="381"/>
      <c r="G73" s="386"/>
    </row>
    <row r="74" spans="1:7" x14ac:dyDescent="0.3">
      <c r="A74" s="382">
        <v>43472</v>
      </c>
      <c r="B74" s="383"/>
      <c r="C74" s="383">
        <v>1523</v>
      </c>
      <c r="D74" s="383">
        <v>99015</v>
      </c>
      <c r="E74" s="384" t="s">
        <v>273</v>
      </c>
      <c r="F74" s="385">
        <v>551054000037888</v>
      </c>
      <c r="G74" s="379">
        <v>1410.57</v>
      </c>
    </row>
    <row r="75" spans="1:7" x14ac:dyDescent="0.3">
      <c r="A75" s="380"/>
      <c r="B75" s="380"/>
      <c r="C75" s="380"/>
      <c r="D75" s="380"/>
      <c r="E75" s="381" t="s">
        <v>310</v>
      </c>
      <c r="F75" s="381"/>
      <c r="G75" s="386"/>
    </row>
    <row r="76" spans="1:7" x14ac:dyDescent="0.3">
      <c r="A76" s="382">
        <v>43472</v>
      </c>
      <c r="B76" s="383"/>
      <c r="C76" s="383">
        <v>1523</v>
      </c>
      <c r="D76" s="383">
        <v>99015</v>
      </c>
      <c r="E76" s="384" t="s">
        <v>273</v>
      </c>
      <c r="F76" s="385">
        <v>551054000037897</v>
      </c>
      <c r="G76" s="379">
        <v>1214</v>
      </c>
    </row>
    <row r="77" spans="1:7" x14ac:dyDescent="0.3">
      <c r="A77" s="380"/>
      <c r="B77" s="380"/>
      <c r="C77" s="380"/>
      <c r="D77" s="380"/>
      <c r="E77" s="381" t="s">
        <v>311</v>
      </c>
      <c r="F77" s="381"/>
      <c r="G77" s="386"/>
    </row>
    <row r="78" spans="1:7" x14ac:dyDescent="0.3">
      <c r="A78" s="382">
        <v>43472</v>
      </c>
      <c r="B78" s="383"/>
      <c r="C78" s="383">
        <v>1523</v>
      </c>
      <c r="D78" s="383">
        <v>99015</v>
      </c>
      <c r="E78" s="384" t="s">
        <v>273</v>
      </c>
      <c r="F78" s="385">
        <v>551054000037899</v>
      </c>
      <c r="G78" s="379">
        <v>1314.53</v>
      </c>
    </row>
    <row r="79" spans="1:7" x14ac:dyDescent="0.3">
      <c r="A79" s="380"/>
      <c r="B79" s="380"/>
      <c r="C79" s="380"/>
      <c r="D79" s="380"/>
      <c r="E79" s="381" t="s">
        <v>312</v>
      </c>
      <c r="F79" s="381"/>
      <c r="G79" s="386"/>
    </row>
    <row r="80" spans="1:7" x14ac:dyDescent="0.3">
      <c r="A80" s="382">
        <v>43472</v>
      </c>
      <c r="B80" s="383"/>
      <c r="C80" s="383">
        <v>1523</v>
      </c>
      <c r="D80" s="383">
        <v>99015</v>
      </c>
      <c r="E80" s="384" t="s">
        <v>273</v>
      </c>
      <c r="F80" s="385">
        <v>551054000037903</v>
      </c>
      <c r="G80" s="379">
        <v>1348.03</v>
      </c>
    </row>
    <row r="81" spans="1:7" x14ac:dyDescent="0.3">
      <c r="A81" s="380"/>
      <c r="B81" s="380"/>
      <c r="C81" s="380"/>
      <c r="D81" s="380"/>
      <c r="E81" s="381" t="s">
        <v>313</v>
      </c>
      <c r="F81" s="381"/>
      <c r="G81" s="386"/>
    </row>
    <row r="82" spans="1:7" x14ac:dyDescent="0.3">
      <c r="A82" s="382">
        <v>43472</v>
      </c>
      <c r="B82" s="383"/>
      <c r="C82" s="383">
        <v>1523</v>
      </c>
      <c r="D82" s="383">
        <v>99015</v>
      </c>
      <c r="E82" s="384" t="s">
        <v>273</v>
      </c>
      <c r="F82" s="385">
        <v>551054000037904</v>
      </c>
      <c r="G82" s="379">
        <v>1410.59</v>
      </c>
    </row>
    <row r="83" spans="1:7" x14ac:dyDescent="0.3">
      <c r="A83" s="380"/>
      <c r="B83" s="380"/>
      <c r="C83" s="380"/>
      <c r="D83" s="380"/>
      <c r="E83" s="381" t="s">
        <v>314</v>
      </c>
      <c r="F83" s="381"/>
      <c r="G83" s="386"/>
    </row>
    <row r="84" spans="1:7" x14ac:dyDescent="0.3">
      <c r="A84" s="382">
        <v>43472</v>
      </c>
      <c r="B84" s="383"/>
      <c r="C84" s="383">
        <v>1523</v>
      </c>
      <c r="D84" s="383">
        <v>99015</v>
      </c>
      <c r="E84" s="384" t="s">
        <v>273</v>
      </c>
      <c r="F84" s="385">
        <v>551054000037905</v>
      </c>
      <c r="G84" s="379">
        <v>1417.77</v>
      </c>
    </row>
    <row r="85" spans="1:7" x14ac:dyDescent="0.3">
      <c r="A85" s="380"/>
      <c r="B85" s="380"/>
      <c r="C85" s="380"/>
      <c r="D85" s="380"/>
      <c r="E85" s="381" t="s">
        <v>315</v>
      </c>
      <c r="F85" s="381"/>
      <c r="G85" s="386"/>
    </row>
    <row r="86" spans="1:7" x14ac:dyDescent="0.3">
      <c r="A86" s="382">
        <v>43472</v>
      </c>
      <c r="B86" s="383"/>
      <c r="C86" s="383">
        <v>1523</v>
      </c>
      <c r="D86" s="383">
        <v>99015</v>
      </c>
      <c r="E86" s="384" t="s">
        <v>273</v>
      </c>
      <c r="F86" s="385">
        <v>551054000037931</v>
      </c>
      <c r="G86" s="379">
        <v>1448.99</v>
      </c>
    </row>
    <row r="87" spans="1:7" x14ac:dyDescent="0.3">
      <c r="A87" s="380"/>
      <c r="B87" s="380"/>
      <c r="C87" s="380"/>
      <c r="D87" s="380"/>
      <c r="E87" s="381" t="s">
        <v>316</v>
      </c>
      <c r="F87" s="381"/>
      <c r="G87" s="386"/>
    </row>
    <row r="88" spans="1:7" x14ac:dyDescent="0.3">
      <c r="A88" s="382">
        <v>43472</v>
      </c>
      <c r="B88" s="383"/>
      <c r="C88" s="383">
        <v>1523</v>
      </c>
      <c r="D88" s="383">
        <v>99015</v>
      </c>
      <c r="E88" s="384" t="s">
        <v>273</v>
      </c>
      <c r="F88" s="385">
        <v>551054000037934</v>
      </c>
      <c r="G88" s="379">
        <v>1316.96</v>
      </c>
    </row>
    <row r="89" spans="1:7" x14ac:dyDescent="0.3">
      <c r="A89" s="380"/>
      <c r="B89" s="380"/>
      <c r="C89" s="380"/>
      <c r="D89" s="380"/>
      <c r="E89" s="381" t="s">
        <v>317</v>
      </c>
      <c r="F89" s="381"/>
      <c r="G89" s="386"/>
    </row>
    <row r="90" spans="1:7" x14ac:dyDescent="0.3">
      <c r="A90" s="382">
        <v>43472</v>
      </c>
      <c r="B90" s="383"/>
      <c r="C90" s="383">
        <v>1523</v>
      </c>
      <c r="D90" s="383">
        <v>99015</v>
      </c>
      <c r="E90" s="384" t="s">
        <v>273</v>
      </c>
      <c r="F90" s="385">
        <v>551054000037935</v>
      </c>
      <c r="G90" s="379">
        <v>1331.4</v>
      </c>
    </row>
    <row r="91" spans="1:7" x14ac:dyDescent="0.3">
      <c r="A91" s="380"/>
      <c r="B91" s="380"/>
      <c r="C91" s="380"/>
      <c r="D91" s="380"/>
      <c r="E91" s="381" t="s">
        <v>318</v>
      </c>
      <c r="F91" s="381"/>
      <c r="G91" s="386"/>
    </row>
    <row r="92" spans="1:7" x14ac:dyDescent="0.3">
      <c r="A92" s="382">
        <v>43472</v>
      </c>
      <c r="B92" s="383"/>
      <c r="C92" s="383">
        <v>1523</v>
      </c>
      <c r="D92" s="383">
        <v>99015</v>
      </c>
      <c r="E92" s="384" t="s">
        <v>273</v>
      </c>
      <c r="F92" s="385">
        <v>551054000037936</v>
      </c>
      <c r="G92" s="379">
        <v>1308.29</v>
      </c>
    </row>
    <row r="93" spans="1:7" x14ac:dyDescent="0.3">
      <c r="A93" s="380"/>
      <c r="B93" s="380"/>
      <c r="C93" s="380"/>
      <c r="D93" s="380"/>
      <c r="E93" s="381" t="s">
        <v>319</v>
      </c>
      <c r="F93" s="381"/>
      <c r="G93" s="386"/>
    </row>
    <row r="94" spans="1:7" x14ac:dyDescent="0.3">
      <c r="A94" s="382">
        <v>43472</v>
      </c>
      <c r="B94" s="383"/>
      <c r="C94" s="383">
        <v>1523</v>
      </c>
      <c r="D94" s="383">
        <v>99015</v>
      </c>
      <c r="E94" s="384" t="s">
        <v>273</v>
      </c>
      <c r="F94" s="385">
        <v>551054000037937</v>
      </c>
      <c r="G94" s="379">
        <v>1449.35</v>
      </c>
    </row>
    <row r="95" spans="1:7" x14ac:dyDescent="0.3">
      <c r="A95" s="380"/>
      <c r="B95" s="380"/>
      <c r="C95" s="380"/>
      <c r="D95" s="380"/>
      <c r="E95" s="381" t="s">
        <v>320</v>
      </c>
      <c r="F95" s="381"/>
      <c r="G95" s="386"/>
    </row>
    <row r="96" spans="1:7" x14ac:dyDescent="0.3">
      <c r="A96" s="382">
        <v>43472</v>
      </c>
      <c r="B96" s="383"/>
      <c r="C96" s="383">
        <v>1523</v>
      </c>
      <c r="D96" s="383">
        <v>99015</v>
      </c>
      <c r="E96" s="384" t="s">
        <v>273</v>
      </c>
      <c r="F96" s="385">
        <v>551054000037946</v>
      </c>
      <c r="G96" s="379">
        <v>652.57000000000005</v>
      </c>
    </row>
    <row r="97" spans="1:7" x14ac:dyDescent="0.3">
      <c r="A97" s="380"/>
      <c r="B97" s="380"/>
      <c r="C97" s="380"/>
      <c r="D97" s="380"/>
      <c r="E97" s="381" t="s">
        <v>321</v>
      </c>
      <c r="F97" s="381"/>
      <c r="G97" s="386"/>
    </row>
    <row r="98" spans="1:7" x14ac:dyDescent="0.3">
      <c r="A98" s="382">
        <v>43472</v>
      </c>
      <c r="B98" s="383"/>
      <c r="C98" s="383">
        <v>1523</v>
      </c>
      <c r="D98" s="383">
        <v>99015</v>
      </c>
      <c r="E98" s="384" t="s">
        <v>273</v>
      </c>
      <c r="F98" s="385">
        <v>551054000037968</v>
      </c>
      <c r="G98" s="379">
        <v>1362.62</v>
      </c>
    </row>
    <row r="99" spans="1:7" x14ac:dyDescent="0.3">
      <c r="A99" s="380"/>
      <c r="B99" s="380"/>
      <c r="C99" s="380"/>
      <c r="D99" s="380"/>
      <c r="E99" s="381" t="s">
        <v>322</v>
      </c>
      <c r="F99" s="381"/>
      <c r="G99" s="386"/>
    </row>
    <row r="100" spans="1:7" x14ac:dyDescent="0.3">
      <c r="A100" s="382">
        <v>43472</v>
      </c>
      <c r="B100" s="383"/>
      <c r="C100" s="383">
        <v>1523</v>
      </c>
      <c r="D100" s="383">
        <v>99015</v>
      </c>
      <c r="E100" s="384" t="s">
        <v>273</v>
      </c>
      <c r="F100" s="385">
        <v>551054000037970</v>
      </c>
      <c r="G100" s="379">
        <v>456.86</v>
      </c>
    </row>
    <row r="101" spans="1:7" x14ac:dyDescent="0.3">
      <c r="A101" s="380"/>
      <c r="B101" s="380"/>
      <c r="C101" s="380"/>
      <c r="D101" s="380"/>
      <c r="E101" s="381" t="s">
        <v>323</v>
      </c>
      <c r="F101" s="381"/>
      <c r="G101" s="386"/>
    </row>
    <row r="102" spans="1:7" x14ac:dyDescent="0.3">
      <c r="A102" s="382">
        <v>43472</v>
      </c>
      <c r="B102" s="383"/>
      <c r="C102" s="383">
        <v>1523</v>
      </c>
      <c r="D102" s="383">
        <v>99015</v>
      </c>
      <c r="E102" s="384" t="s">
        <v>273</v>
      </c>
      <c r="F102" s="385">
        <v>551054000037984</v>
      </c>
      <c r="G102" s="379">
        <v>1299.0899999999999</v>
      </c>
    </row>
    <row r="103" spans="1:7" x14ac:dyDescent="0.3">
      <c r="A103" s="380"/>
      <c r="B103" s="380"/>
      <c r="C103" s="380"/>
      <c r="D103" s="380"/>
      <c r="E103" s="381" t="s">
        <v>324</v>
      </c>
      <c r="F103" s="381"/>
      <c r="G103" s="386"/>
    </row>
    <row r="104" spans="1:7" x14ac:dyDescent="0.3">
      <c r="A104" s="382">
        <v>43472</v>
      </c>
      <c r="B104" s="383"/>
      <c r="C104" s="383">
        <v>1523</v>
      </c>
      <c r="D104" s="383">
        <v>99015</v>
      </c>
      <c r="E104" s="384" t="s">
        <v>273</v>
      </c>
      <c r="F104" s="385">
        <v>551054000038026</v>
      </c>
      <c r="G104" s="379">
        <v>1302.4100000000001</v>
      </c>
    </row>
    <row r="105" spans="1:7" x14ac:dyDescent="0.3">
      <c r="A105" s="380"/>
      <c r="B105" s="380"/>
      <c r="C105" s="380"/>
      <c r="D105" s="380"/>
      <c r="E105" s="381" t="s">
        <v>325</v>
      </c>
      <c r="F105" s="381"/>
      <c r="G105" s="386"/>
    </row>
    <row r="106" spans="1:7" x14ac:dyDescent="0.3">
      <c r="A106" s="382">
        <v>43472</v>
      </c>
      <c r="B106" s="383"/>
      <c r="C106" s="383">
        <v>1523</v>
      </c>
      <c r="D106" s="383">
        <v>99015</v>
      </c>
      <c r="E106" s="384" t="s">
        <v>273</v>
      </c>
      <c r="F106" s="385">
        <v>551054000038138</v>
      </c>
      <c r="G106" s="379">
        <v>2773.9</v>
      </c>
    </row>
    <row r="107" spans="1:7" x14ac:dyDescent="0.3">
      <c r="A107" s="380"/>
      <c r="B107" s="380"/>
      <c r="C107" s="380"/>
      <c r="D107" s="380"/>
      <c r="E107" s="381" t="s">
        <v>326</v>
      </c>
      <c r="F107" s="381"/>
      <c r="G107" s="386"/>
    </row>
    <row r="108" spans="1:7" x14ac:dyDescent="0.3">
      <c r="A108" s="382">
        <v>43472</v>
      </c>
      <c r="B108" s="383"/>
      <c r="C108" s="383">
        <v>1523</v>
      </c>
      <c r="D108" s="383">
        <v>99015</v>
      </c>
      <c r="E108" s="384" t="s">
        <v>273</v>
      </c>
      <c r="F108" s="385">
        <v>551054000038157</v>
      </c>
      <c r="G108" s="379">
        <v>1271.78</v>
      </c>
    </row>
    <row r="109" spans="1:7" x14ac:dyDescent="0.3">
      <c r="A109" s="380"/>
      <c r="B109" s="380"/>
      <c r="C109" s="380"/>
      <c r="D109" s="380"/>
      <c r="E109" s="381" t="s">
        <v>327</v>
      </c>
      <c r="F109" s="381"/>
      <c r="G109" s="386"/>
    </row>
    <row r="110" spans="1:7" x14ac:dyDescent="0.3">
      <c r="A110" s="382">
        <v>43472</v>
      </c>
      <c r="B110" s="383"/>
      <c r="C110" s="383">
        <v>1523</v>
      </c>
      <c r="D110" s="383">
        <v>99015</v>
      </c>
      <c r="E110" s="384" t="s">
        <v>273</v>
      </c>
      <c r="F110" s="385">
        <v>551054000038173</v>
      </c>
      <c r="G110" s="379">
        <v>509.27</v>
      </c>
    </row>
    <row r="111" spans="1:7" x14ac:dyDescent="0.3">
      <c r="A111" s="380"/>
      <c r="B111" s="380"/>
      <c r="C111" s="380"/>
      <c r="D111" s="380"/>
      <c r="E111" s="381" t="s">
        <v>328</v>
      </c>
      <c r="F111" s="381"/>
      <c r="G111" s="386"/>
    </row>
    <row r="112" spans="1:7" x14ac:dyDescent="0.3">
      <c r="A112" s="382">
        <v>43472</v>
      </c>
      <c r="B112" s="383"/>
      <c r="C112" s="383">
        <v>1523</v>
      </c>
      <c r="D112" s="383">
        <v>99015</v>
      </c>
      <c r="E112" s="384" t="s">
        <v>273</v>
      </c>
      <c r="F112" s="385">
        <v>551054000038211</v>
      </c>
      <c r="G112" s="379">
        <v>1393.09</v>
      </c>
    </row>
    <row r="113" spans="1:7" x14ac:dyDescent="0.3">
      <c r="A113" s="380"/>
      <c r="B113" s="380"/>
      <c r="C113" s="380"/>
      <c r="D113" s="380"/>
      <c r="E113" s="381" t="s">
        <v>329</v>
      </c>
      <c r="F113" s="381"/>
      <c r="G113" s="386"/>
    </row>
    <row r="114" spans="1:7" x14ac:dyDescent="0.3">
      <c r="A114" s="382">
        <v>43472</v>
      </c>
      <c r="B114" s="383"/>
      <c r="C114" s="383">
        <v>1523</v>
      </c>
      <c r="D114" s="383">
        <v>99015</v>
      </c>
      <c r="E114" s="384" t="s">
        <v>273</v>
      </c>
      <c r="F114" s="385">
        <v>551054000038259</v>
      </c>
      <c r="G114" s="379">
        <v>914.57</v>
      </c>
    </row>
    <row r="115" spans="1:7" x14ac:dyDescent="0.3">
      <c r="A115" s="380"/>
      <c r="B115" s="380"/>
      <c r="C115" s="380"/>
      <c r="D115" s="380"/>
      <c r="E115" s="381" t="s">
        <v>330</v>
      </c>
      <c r="F115" s="381"/>
      <c r="G115" s="386"/>
    </row>
    <row r="116" spans="1:7" x14ac:dyDescent="0.3">
      <c r="A116" s="382">
        <v>43472</v>
      </c>
      <c r="B116" s="383"/>
      <c r="C116" s="383">
        <v>1523</v>
      </c>
      <c r="D116" s="383">
        <v>99015</v>
      </c>
      <c r="E116" s="384" t="s">
        <v>273</v>
      </c>
      <c r="F116" s="385">
        <v>551054000038273</v>
      </c>
      <c r="G116" s="379">
        <v>1345.79</v>
      </c>
    </row>
    <row r="117" spans="1:7" x14ac:dyDescent="0.3">
      <c r="A117" s="380"/>
      <c r="B117" s="380"/>
      <c r="C117" s="380"/>
      <c r="D117" s="380"/>
      <c r="E117" s="381" t="s">
        <v>331</v>
      </c>
      <c r="F117" s="381"/>
      <c r="G117" s="386"/>
    </row>
    <row r="118" spans="1:7" x14ac:dyDescent="0.3">
      <c r="A118" s="382">
        <v>43472</v>
      </c>
      <c r="B118" s="383"/>
      <c r="C118" s="383">
        <v>1523</v>
      </c>
      <c r="D118" s="383">
        <v>99015</v>
      </c>
      <c r="E118" s="384" t="s">
        <v>273</v>
      </c>
      <c r="F118" s="385">
        <v>551054000038290</v>
      </c>
      <c r="G118" s="379">
        <v>2360.67</v>
      </c>
    </row>
    <row r="119" spans="1:7" x14ac:dyDescent="0.3">
      <c r="A119" s="380"/>
      <c r="B119" s="380"/>
      <c r="C119" s="380"/>
      <c r="D119" s="380"/>
      <c r="E119" s="381" t="s">
        <v>332</v>
      </c>
      <c r="F119" s="381"/>
      <c r="G119" s="386"/>
    </row>
    <row r="120" spans="1:7" x14ac:dyDescent="0.3">
      <c r="A120" s="382">
        <v>43472</v>
      </c>
      <c r="B120" s="383"/>
      <c r="C120" s="383">
        <v>1523</v>
      </c>
      <c r="D120" s="383">
        <v>99015</v>
      </c>
      <c r="E120" s="384" t="s">
        <v>273</v>
      </c>
      <c r="F120" s="385">
        <v>551054000038442</v>
      </c>
      <c r="G120" s="379">
        <v>589.41999999999996</v>
      </c>
    </row>
    <row r="121" spans="1:7" x14ac:dyDescent="0.3">
      <c r="A121" s="380"/>
      <c r="B121" s="380"/>
      <c r="C121" s="380"/>
      <c r="D121" s="380"/>
      <c r="E121" s="381" t="s">
        <v>333</v>
      </c>
      <c r="F121" s="381"/>
      <c r="G121" s="386"/>
    </row>
    <row r="122" spans="1:7" x14ac:dyDescent="0.3">
      <c r="A122" s="382">
        <v>43472</v>
      </c>
      <c r="B122" s="383"/>
      <c r="C122" s="383">
        <v>1523</v>
      </c>
      <c r="D122" s="383">
        <v>99015</v>
      </c>
      <c r="E122" s="384" t="s">
        <v>273</v>
      </c>
      <c r="F122" s="385">
        <v>551054000038449</v>
      </c>
      <c r="G122" s="379">
        <v>371.91</v>
      </c>
    </row>
    <row r="123" spans="1:7" x14ac:dyDescent="0.3">
      <c r="A123" s="380"/>
      <c r="B123" s="380"/>
      <c r="C123" s="380"/>
      <c r="D123" s="380"/>
      <c r="E123" s="381" t="s">
        <v>334</v>
      </c>
      <c r="F123" s="381"/>
      <c r="G123" s="386"/>
    </row>
    <row r="124" spans="1:7" x14ac:dyDescent="0.3">
      <c r="A124" s="382">
        <v>43472</v>
      </c>
      <c r="B124" s="383"/>
      <c r="C124" s="383">
        <v>1523</v>
      </c>
      <c r="D124" s="383">
        <v>99015</v>
      </c>
      <c r="E124" s="384" t="s">
        <v>273</v>
      </c>
      <c r="F124" s="385">
        <v>551054000038474</v>
      </c>
      <c r="G124" s="379">
        <v>967.12</v>
      </c>
    </row>
    <row r="125" spans="1:7" x14ac:dyDescent="0.3">
      <c r="A125" s="380"/>
      <c r="B125" s="380"/>
      <c r="C125" s="380"/>
      <c r="D125" s="380"/>
      <c r="E125" s="381" t="s">
        <v>335</v>
      </c>
      <c r="F125" s="381"/>
      <c r="G125" s="386"/>
    </row>
    <row r="126" spans="1:7" x14ac:dyDescent="0.3">
      <c r="A126" s="382">
        <v>43472</v>
      </c>
      <c r="B126" s="383"/>
      <c r="C126" s="383">
        <v>1523</v>
      </c>
      <c r="D126" s="383">
        <v>99015</v>
      </c>
      <c r="E126" s="384" t="s">
        <v>273</v>
      </c>
      <c r="F126" s="385">
        <v>551054000039164</v>
      </c>
      <c r="G126" s="379">
        <v>1183.3</v>
      </c>
    </row>
    <row r="127" spans="1:7" x14ac:dyDescent="0.3">
      <c r="A127" s="380"/>
      <c r="B127" s="380"/>
      <c r="C127" s="380"/>
      <c r="D127" s="380"/>
      <c r="E127" s="381" t="s">
        <v>336</v>
      </c>
      <c r="F127" s="381"/>
      <c r="G127" s="386"/>
    </row>
    <row r="128" spans="1:7" x14ac:dyDescent="0.3">
      <c r="A128" s="382">
        <v>43472</v>
      </c>
      <c r="B128" s="383"/>
      <c r="C128" s="383">
        <v>1523</v>
      </c>
      <c r="D128" s="383">
        <v>99015</v>
      </c>
      <c r="E128" s="384" t="s">
        <v>273</v>
      </c>
      <c r="F128" s="385">
        <v>551054000039169</v>
      </c>
      <c r="G128" s="379">
        <v>190.3</v>
      </c>
    </row>
    <row r="129" spans="1:7" x14ac:dyDescent="0.3">
      <c r="A129" s="380"/>
      <c r="B129" s="380"/>
      <c r="C129" s="380"/>
      <c r="D129" s="380"/>
      <c r="E129" s="381" t="s">
        <v>337</v>
      </c>
      <c r="F129" s="381"/>
      <c r="G129" s="386"/>
    </row>
    <row r="130" spans="1:7" x14ac:dyDescent="0.3">
      <c r="A130" s="382">
        <v>43472</v>
      </c>
      <c r="B130" s="383"/>
      <c r="C130" s="383">
        <v>1523</v>
      </c>
      <c r="D130" s="383">
        <v>99015</v>
      </c>
      <c r="E130" s="384" t="s">
        <v>273</v>
      </c>
      <c r="F130" s="385">
        <v>551054000039241</v>
      </c>
      <c r="G130" s="379">
        <v>1410.79</v>
      </c>
    </row>
    <row r="131" spans="1:7" x14ac:dyDescent="0.3">
      <c r="A131" s="380"/>
      <c r="B131" s="380"/>
      <c r="C131" s="380"/>
      <c r="D131" s="380"/>
      <c r="E131" s="381" t="s">
        <v>338</v>
      </c>
      <c r="F131" s="381"/>
      <c r="G131" s="386"/>
    </row>
    <row r="132" spans="1:7" x14ac:dyDescent="0.3">
      <c r="A132" s="382">
        <v>43472</v>
      </c>
      <c r="B132" s="383"/>
      <c r="C132" s="383">
        <v>1523</v>
      </c>
      <c r="D132" s="383">
        <v>99015</v>
      </c>
      <c r="E132" s="384" t="s">
        <v>273</v>
      </c>
      <c r="F132" s="385">
        <v>551054000040357</v>
      </c>
      <c r="G132" s="379">
        <v>1274.54</v>
      </c>
    </row>
    <row r="133" spans="1:7" x14ac:dyDescent="0.3">
      <c r="A133" s="380"/>
      <c r="B133" s="380"/>
      <c r="C133" s="380"/>
      <c r="D133" s="380"/>
      <c r="E133" s="381" t="s">
        <v>339</v>
      </c>
      <c r="F133" s="381"/>
      <c r="G133" s="386"/>
    </row>
    <row r="134" spans="1:7" x14ac:dyDescent="0.3">
      <c r="A134" s="382">
        <v>43472</v>
      </c>
      <c r="B134" s="383"/>
      <c r="C134" s="383">
        <v>1523</v>
      </c>
      <c r="D134" s="383">
        <v>99015</v>
      </c>
      <c r="E134" s="384" t="s">
        <v>273</v>
      </c>
      <c r="F134" s="385">
        <v>551054000041188</v>
      </c>
      <c r="G134" s="379">
        <v>1367.65</v>
      </c>
    </row>
    <row r="135" spans="1:7" x14ac:dyDescent="0.3">
      <c r="A135" s="380"/>
      <c r="B135" s="380"/>
      <c r="C135" s="380"/>
      <c r="D135" s="380"/>
      <c r="E135" s="381" t="s">
        <v>340</v>
      </c>
      <c r="F135" s="381"/>
      <c r="G135" s="386"/>
    </row>
    <row r="136" spans="1:7" x14ac:dyDescent="0.3">
      <c r="A136" s="382">
        <v>43472</v>
      </c>
      <c r="B136" s="383"/>
      <c r="C136" s="383">
        <v>1523</v>
      </c>
      <c r="D136" s="383">
        <v>99015</v>
      </c>
      <c r="E136" s="384" t="s">
        <v>273</v>
      </c>
      <c r="F136" s="385">
        <v>551054000041205</v>
      </c>
      <c r="G136" s="379">
        <v>1333.94</v>
      </c>
    </row>
    <row r="137" spans="1:7" x14ac:dyDescent="0.3">
      <c r="A137" s="380"/>
      <c r="B137" s="380"/>
      <c r="C137" s="380"/>
      <c r="D137" s="380"/>
      <c r="E137" s="381" t="s">
        <v>341</v>
      </c>
      <c r="F137" s="381"/>
      <c r="G137" s="386"/>
    </row>
    <row r="138" spans="1:7" x14ac:dyDescent="0.3">
      <c r="A138" s="382">
        <v>43472</v>
      </c>
      <c r="B138" s="383"/>
      <c r="C138" s="383">
        <v>1523</v>
      </c>
      <c r="D138" s="383">
        <v>99015</v>
      </c>
      <c r="E138" s="384" t="s">
        <v>273</v>
      </c>
      <c r="F138" s="385">
        <v>551054000041206</v>
      </c>
      <c r="G138" s="379">
        <v>1274.54</v>
      </c>
    </row>
    <row r="139" spans="1:7" x14ac:dyDescent="0.3">
      <c r="A139" s="380"/>
      <c r="B139" s="380"/>
      <c r="C139" s="380"/>
      <c r="D139" s="380"/>
      <c r="E139" s="381" t="s">
        <v>342</v>
      </c>
      <c r="F139" s="381"/>
      <c r="G139" s="386"/>
    </row>
    <row r="140" spans="1:7" x14ac:dyDescent="0.3">
      <c r="A140" s="382">
        <v>43472</v>
      </c>
      <c r="B140" s="383"/>
      <c r="C140" s="383">
        <v>1523</v>
      </c>
      <c r="D140" s="383">
        <v>99015</v>
      </c>
      <c r="E140" s="384" t="s">
        <v>273</v>
      </c>
      <c r="F140" s="385">
        <v>552702000010657</v>
      </c>
      <c r="G140" s="379">
        <v>1528.79</v>
      </c>
    </row>
    <row r="141" spans="1:7" x14ac:dyDescent="0.3">
      <c r="A141" s="380"/>
      <c r="B141" s="380"/>
      <c r="C141" s="380"/>
      <c r="D141" s="380"/>
      <c r="E141" s="381" t="s">
        <v>343</v>
      </c>
      <c r="F141" s="381"/>
      <c r="G141" s="386"/>
    </row>
    <row r="142" spans="1:7" x14ac:dyDescent="0.3">
      <c r="A142" s="382">
        <v>43472</v>
      </c>
      <c r="B142" s="383"/>
      <c r="C142" s="383">
        <v>1523</v>
      </c>
      <c r="D142" s="383">
        <v>99015</v>
      </c>
      <c r="E142" s="384" t="s">
        <v>273</v>
      </c>
      <c r="F142" s="385">
        <v>553044000006990</v>
      </c>
      <c r="G142" s="379">
        <v>2760.66</v>
      </c>
    </row>
    <row r="143" spans="1:7" x14ac:dyDescent="0.3">
      <c r="A143" s="380"/>
      <c r="B143" s="380"/>
      <c r="C143" s="380"/>
      <c r="D143" s="380"/>
      <c r="E143" s="381" t="s">
        <v>344</v>
      </c>
      <c r="F143" s="381"/>
      <c r="G143" s="386"/>
    </row>
    <row r="144" spans="1:7" x14ac:dyDescent="0.3">
      <c r="A144" s="382">
        <v>43472</v>
      </c>
      <c r="B144" s="383"/>
      <c r="C144" s="383">
        <v>1523</v>
      </c>
      <c r="D144" s="383">
        <v>99015</v>
      </c>
      <c r="E144" s="384" t="s">
        <v>273</v>
      </c>
      <c r="F144" s="385">
        <v>553044000022796</v>
      </c>
      <c r="G144" s="379">
        <v>1335.94</v>
      </c>
    </row>
    <row r="145" spans="1:9" x14ac:dyDescent="0.3">
      <c r="A145" s="380"/>
      <c r="B145" s="380"/>
      <c r="C145" s="380"/>
      <c r="D145" s="380"/>
      <c r="E145" s="381" t="s">
        <v>345</v>
      </c>
      <c r="F145" s="381"/>
      <c r="G145" s="386"/>
    </row>
    <row r="146" spans="1:9" x14ac:dyDescent="0.3">
      <c r="A146" s="382">
        <v>43472</v>
      </c>
      <c r="B146" s="383"/>
      <c r="C146" s="383">
        <v>1523</v>
      </c>
      <c r="D146" s="383">
        <v>99015</v>
      </c>
      <c r="E146" s="384" t="s">
        <v>273</v>
      </c>
      <c r="F146" s="385">
        <v>553183000067305</v>
      </c>
      <c r="G146" s="379">
        <v>2801.46</v>
      </c>
    </row>
    <row r="147" spans="1:9" x14ac:dyDescent="0.3">
      <c r="A147" s="380"/>
      <c r="B147" s="380"/>
      <c r="C147" s="380"/>
      <c r="D147" s="380"/>
      <c r="E147" s="381" t="s">
        <v>346</v>
      </c>
      <c r="F147" s="381"/>
      <c r="G147" s="386"/>
    </row>
    <row r="148" spans="1:9" x14ac:dyDescent="0.3">
      <c r="G148" s="379">
        <f>SUM(G2:G146)</f>
        <v>111700.35999999999</v>
      </c>
    </row>
    <row r="149" spans="1:9" x14ac:dyDescent="0.3">
      <c r="G149" s="379">
        <v>8361.7900000000009</v>
      </c>
    </row>
    <row r="150" spans="1:9" x14ac:dyDescent="0.3">
      <c r="G150" s="387">
        <f>SUM(G148:G149)</f>
        <v>120062.15</v>
      </c>
      <c r="I150" s="388"/>
    </row>
    <row r="151" spans="1:9" x14ac:dyDescent="0.3">
      <c r="I151" s="388"/>
    </row>
    <row r="152" spans="1:9" x14ac:dyDescent="0.3">
      <c r="I152" s="388"/>
    </row>
    <row r="154" spans="1:9" x14ac:dyDescent="0.3">
      <c r="A154" s="528" t="s">
        <v>350</v>
      </c>
      <c r="B154" s="528"/>
      <c r="C154" s="528"/>
      <c r="D154" s="528"/>
      <c r="E154" s="528"/>
      <c r="F154" s="528"/>
      <c r="G154" s="528"/>
    </row>
    <row r="155" spans="1:9" x14ac:dyDescent="0.3">
      <c r="A155" s="382">
        <v>43472</v>
      </c>
      <c r="B155" s="383"/>
      <c r="C155" s="383">
        <v>1523</v>
      </c>
      <c r="D155" s="383">
        <v>99015</v>
      </c>
      <c r="E155" s="384" t="s">
        <v>273</v>
      </c>
      <c r="F155" s="385">
        <v>550197000014003</v>
      </c>
      <c r="G155" s="379">
        <v>1599.12</v>
      </c>
    </row>
    <row r="156" spans="1:9" x14ac:dyDescent="0.3">
      <c r="A156" s="380"/>
      <c r="B156" s="380"/>
      <c r="C156" s="380"/>
      <c r="D156" s="380"/>
      <c r="E156" s="381" t="s">
        <v>278</v>
      </c>
      <c r="F156" s="381"/>
      <c r="G156" s="386"/>
    </row>
    <row r="157" spans="1:9" x14ac:dyDescent="0.3">
      <c r="A157" s="382">
        <v>43472</v>
      </c>
      <c r="B157" s="383"/>
      <c r="C157" s="383">
        <v>1523</v>
      </c>
      <c r="D157" s="383">
        <v>99015</v>
      </c>
      <c r="E157" s="384" t="s">
        <v>273</v>
      </c>
      <c r="F157" s="385">
        <v>551054000032065</v>
      </c>
      <c r="G157" s="379">
        <v>2640.5</v>
      </c>
    </row>
    <row r="158" spans="1:9" x14ac:dyDescent="0.3">
      <c r="A158" s="380"/>
      <c r="B158" s="380"/>
      <c r="C158" s="380"/>
      <c r="D158" s="380"/>
      <c r="E158" s="381" t="s">
        <v>296</v>
      </c>
      <c r="F158" s="381"/>
      <c r="G158" s="386"/>
    </row>
    <row r="159" spans="1:9" x14ac:dyDescent="0.3">
      <c r="A159" s="382">
        <v>43472</v>
      </c>
      <c r="B159" s="383"/>
      <c r="C159" s="383">
        <v>1523</v>
      </c>
      <c r="D159" s="383">
        <v>99015</v>
      </c>
      <c r="E159" s="384" t="s">
        <v>273</v>
      </c>
      <c r="F159" s="385">
        <v>550197000010001</v>
      </c>
      <c r="G159" s="379">
        <v>3281.16</v>
      </c>
    </row>
    <row r="160" spans="1:9" x14ac:dyDescent="0.3">
      <c r="A160" s="380"/>
      <c r="B160" s="380"/>
      <c r="C160" s="380"/>
      <c r="D160" s="380"/>
      <c r="E160" s="381" t="s">
        <v>274</v>
      </c>
      <c r="F160" s="381"/>
      <c r="G160" s="386"/>
    </row>
    <row r="161" spans="1:7" x14ac:dyDescent="0.3">
      <c r="A161" s="382">
        <v>43472</v>
      </c>
      <c r="B161" s="383"/>
      <c r="C161" s="383">
        <v>1523</v>
      </c>
      <c r="D161" s="383">
        <v>99015</v>
      </c>
      <c r="E161" s="384" t="s">
        <v>273</v>
      </c>
      <c r="F161" s="385">
        <v>550197000010781</v>
      </c>
      <c r="G161" s="379">
        <v>1647.24</v>
      </c>
    </row>
    <row r="162" spans="1:7" x14ac:dyDescent="0.3">
      <c r="A162" s="380"/>
      <c r="B162" s="380"/>
      <c r="C162" s="380"/>
      <c r="D162" s="380"/>
      <c r="E162" s="381" t="s">
        <v>275</v>
      </c>
      <c r="F162" s="381"/>
      <c r="G162" s="386"/>
    </row>
    <row r="163" spans="1:7" x14ac:dyDescent="0.3">
      <c r="G163" s="387">
        <f>SUM(G155:G162)</f>
        <v>9168.02</v>
      </c>
    </row>
    <row r="164" spans="1:7" x14ac:dyDescent="0.3">
      <c r="E164" s="1" t="s">
        <v>20</v>
      </c>
    </row>
    <row r="165" spans="1:7" x14ac:dyDescent="0.3">
      <c r="A165" s="382">
        <v>43472</v>
      </c>
      <c r="B165" s="383"/>
      <c r="C165" s="383">
        <v>0</v>
      </c>
      <c r="D165" s="383">
        <v>13105</v>
      </c>
      <c r="E165" s="384" t="s">
        <v>347</v>
      </c>
      <c r="F165" s="385">
        <v>10701</v>
      </c>
      <c r="G165" s="379">
        <v>16185.5</v>
      </c>
    </row>
    <row r="166" spans="1:7" x14ac:dyDescent="0.3">
      <c r="A166" s="380"/>
      <c r="B166" s="380"/>
      <c r="C166" s="380"/>
      <c r="D166" s="380"/>
      <c r="E166" s="381" t="s">
        <v>348</v>
      </c>
      <c r="F166" s="381"/>
      <c r="G166" s="381"/>
    </row>
    <row r="167" spans="1:7" x14ac:dyDescent="0.3">
      <c r="G167" s="387">
        <f>G165</f>
        <v>16185.5</v>
      </c>
    </row>
  </sheetData>
  <mergeCells count="2">
    <mergeCell ref="A154:G154"/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Julho</vt:lpstr>
      <vt:lpstr>Novembro</vt:lpstr>
      <vt:lpstr>Janeiro - em analise</vt:lpstr>
      <vt:lpstr>Janeiro - Conciliado</vt:lpstr>
      <vt:lpstr>Fevereiro</vt:lpstr>
      <vt:lpstr>Planilha1</vt:lpstr>
      <vt:lpstr>Planilha4</vt:lpstr>
      <vt:lpstr>Planilha2</vt:lpstr>
      <vt:lpstr>Planilha3</vt:lpstr>
      <vt:lpstr>'Janeiro - Conciliado'!Area_de_impressao</vt:lpstr>
      <vt:lpstr>Planilha1!Area_de_impressao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2019-05-02T22:00:05Z</cp:lastPrinted>
  <dcterms:created xsi:type="dcterms:W3CDTF">2018-07-17T17:17:14Z</dcterms:created>
  <dcterms:modified xsi:type="dcterms:W3CDTF">2019-05-08T17:44:09Z</dcterms:modified>
</cp:coreProperties>
</file>